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7.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8.xml" ContentType="application/vnd.openxmlformats-officedocument.themeOverride+xml"/>
  <Override PartName="/xl/drawings/drawing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9.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0.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1.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2.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3.xml" ContentType="application/vnd.openxmlformats-officedocument.themeOverrid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4.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5.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6.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7.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8.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19.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0.xml" ContentType="application/vnd.openxmlformats-officedocument.themeOverride+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1.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2.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3.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4.xml" ContentType="application/vnd.openxmlformats-officedocument.themeOverrid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5.xml" ContentType="application/vnd.openxmlformats-officedocument.themeOverrid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26.xml" ContentType="application/vnd.openxmlformats-officedocument.themeOverrid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27.xml" ContentType="application/vnd.openxmlformats-officedocument.themeOverrid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2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C:\Users\greg\HDC Dropbox\greg bishop\Backup Dec 14 2020\Documents\Reaching Home\Data reporting\CHR\Fredericton\"/>
    </mc:Choice>
  </mc:AlternateContent>
  <xr:revisionPtr revIDLastSave="0" documentId="13_ncr:1_{E7F2A5CB-B074-4B2B-A710-87B5CD6F60D6}" xr6:coauthVersionLast="47" xr6:coauthVersionMax="47" xr10:uidLastSave="{00000000-0000-0000-0000-000000000000}"/>
  <bookViews>
    <workbookView xWindow="-110" yWindow="-110" windowWidth="19420" windowHeight="10420" tabRatio="722" activeTab="2" xr2:uid="{00000000-000D-0000-FFFF-FFFF00000000}"/>
  </bookViews>
  <sheets>
    <sheet name="Cover" sheetId="1" r:id="rId1"/>
    <sheet name="1. Section 1" sheetId="3" r:id="rId2"/>
    <sheet name="2. Section 2" sheetId="14" r:id="rId3"/>
    <sheet name="3. Section 3" sheetId="19" r:id="rId4"/>
    <sheet name="4a. Section 4" sheetId="16" r:id="rId5"/>
    <sheet name="4b. Optional Outcomes" sheetId="23" r:id="rId6"/>
    <sheet name="5. Summary" sheetId="20" r:id="rId7"/>
    <sheet name="6. Sign-Off" sheetId="21" r:id="rId8"/>
    <sheet name="Worksheet - Tables" sheetId="11" state="hidden" r:id="rId9"/>
    <sheet name="Worksheet - Reference" sheetId="17" state="hidden" r:id="rId10"/>
    <sheet name="Worksheet - Drop Downs" sheetId="9" state="hidden" r:id="rId11"/>
  </sheets>
  <calcPr calcId="191029"/>
  <customWorkbookViews>
    <customWorkbookView name="Custom" guid="{CB412FB3-64F9-4664-91B1-138D3A37FDF1}" windowWidth="960" windowHeight="1040" tabRatio="7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1" i="20" l="1"/>
  <c r="A65" i="20"/>
  <c r="A70" i="20"/>
  <c r="A125" i="20" l="1"/>
  <c r="A118" i="20"/>
  <c r="A104" i="20"/>
  <c r="A97" i="20"/>
  <c r="A2" i="20"/>
  <c r="A7" i="20"/>
  <c r="D160" i="20"/>
  <c r="E160" i="20"/>
  <c r="L160" i="20"/>
  <c r="C160" i="20"/>
  <c r="D153" i="20"/>
  <c r="E153" i="20"/>
  <c r="L153" i="20"/>
  <c r="C153" i="20"/>
  <c r="D146" i="20"/>
  <c r="E146" i="20"/>
  <c r="L146" i="20"/>
  <c r="C146" i="20"/>
  <c r="D139" i="20"/>
  <c r="E139" i="20"/>
  <c r="L139" i="20"/>
  <c r="C139" i="20"/>
  <c r="D132" i="20"/>
  <c r="E132" i="20"/>
  <c r="L132" i="20"/>
  <c r="C132" i="20"/>
  <c r="A163" i="20"/>
  <c r="A156" i="20"/>
  <c r="A149" i="20"/>
  <c r="A142" i="20"/>
  <c r="A135" i="20"/>
  <c r="D122" i="20"/>
  <c r="E122" i="20"/>
  <c r="L122" i="20"/>
  <c r="C122" i="20"/>
  <c r="D115" i="20"/>
  <c r="E115" i="20"/>
  <c r="L115" i="20"/>
  <c r="C115" i="20"/>
  <c r="D108" i="20"/>
  <c r="E108" i="20"/>
  <c r="L108" i="20"/>
  <c r="C108" i="20"/>
  <c r="D101" i="20"/>
  <c r="E101" i="20"/>
  <c r="L101" i="20"/>
  <c r="C101" i="20"/>
  <c r="C94" i="20"/>
  <c r="L94" i="20"/>
  <c r="D94" i="20"/>
  <c r="E94" i="20"/>
  <c r="A82" i="20" l="1"/>
  <c r="K67" i="20"/>
  <c r="A52" i="20"/>
  <c r="A32" i="20"/>
  <c r="K30" i="20"/>
  <c r="K29" i="20"/>
  <c r="A23" i="20"/>
  <c r="K21" i="20"/>
  <c r="A22" i="20" s="1"/>
  <c r="A15" i="20"/>
  <c r="K13" i="20"/>
  <c r="A14" i="20" s="1"/>
  <c r="K5" i="20"/>
  <c r="A6" i="20" s="1"/>
  <c r="A3" i="20"/>
  <c r="B67" i="11"/>
  <c r="H55" i="11" s="1"/>
  <c r="B65" i="11"/>
  <c r="G55" i="11" s="1"/>
  <c r="G56" i="11" s="1"/>
  <c r="H78" i="20" s="1"/>
  <c r="B63" i="11"/>
  <c r="F55" i="11" s="1"/>
  <c r="F56" i="11" s="1"/>
  <c r="B61" i="11"/>
  <c r="E55" i="11" s="1"/>
  <c r="E56" i="11" s="1"/>
  <c r="B57" i="11"/>
  <c r="B58" i="11"/>
  <c r="B59" i="11"/>
  <c r="B56" i="11"/>
  <c r="D55" i="11" s="1"/>
  <c r="D56" i="11" s="1"/>
  <c r="B78" i="20" s="1"/>
  <c r="B49" i="11"/>
  <c r="B50" i="11"/>
  <c r="B48" i="11"/>
  <c r="B20" i="11"/>
  <c r="B45" i="11"/>
  <c r="B46" i="11"/>
  <c r="B44" i="11"/>
  <c r="B17" i="11"/>
  <c r="B42" i="11"/>
  <c r="B41" i="11"/>
  <c r="B15" i="11"/>
  <c r="B38" i="11"/>
  <c r="B39" i="11"/>
  <c r="B37" i="11"/>
  <c r="B12" i="11"/>
  <c r="B34" i="11"/>
  <c r="B35" i="11"/>
  <c r="B33" i="11"/>
  <c r="B9" i="11"/>
  <c r="B32" i="11"/>
  <c r="B8" i="11"/>
  <c r="B30" i="11"/>
  <c r="B29" i="11"/>
  <c r="B28" i="11"/>
  <c r="B21" i="11"/>
  <c r="B22" i="11"/>
  <c r="B18" i="11"/>
  <c r="B19" i="11"/>
  <c r="B16" i="11"/>
  <c r="B13" i="11"/>
  <c r="B14" i="11"/>
  <c r="B10" i="11"/>
  <c r="B11" i="11"/>
  <c r="B6" i="11"/>
  <c r="B7" i="11"/>
  <c r="B5" i="11"/>
  <c r="C191" i="11"/>
  <c r="D191" i="11"/>
  <c r="E191" i="11"/>
  <c r="F191" i="11"/>
  <c r="G191" i="11"/>
  <c r="H191" i="11"/>
  <c r="I191" i="11"/>
  <c r="J191" i="11"/>
  <c r="K191" i="11"/>
  <c r="L191" i="11"/>
  <c r="L190" i="11"/>
  <c r="D190" i="11"/>
  <c r="E190" i="11"/>
  <c r="F190" i="11"/>
  <c r="G190" i="11"/>
  <c r="H190" i="11"/>
  <c r="I190" i="11"/>
  <c r="J190" i="11"/>
  <c r="K190" i="11"/>
  <c r="C190" i="11"/>
  <c r="D186" i="11"/>
  <c r="E186" i="11"/>
  <c r="F186" i="11"/>
  <c r="G186" i="11"/>
  <c r="H186" i="11"/>
  <c r="I186" i="11"/>
  <c r="J186" i="11"/>
  <c r="K186" i="11"/>
  <c r="L186" i="11"/>
  <c r="C186" i="11"/>
  <c r="L185" i="11"/>
  <c r="D185" i="11"/>
  <c r="E185" i="11"/>
  <c r="F185" i="11"/>
  <c r="G185" i="11"/>
  <c r="H185" i="11"/>
  <c r="I185" i="11"/>
  <c r="J185" i="11"/>
  <c r="K185" i="11"/>
  <c r="C185" i="11"/>
  <c r="D181" i="11"/>
  <c r="E181" i="11"/>
  <c r="F181" i="11"/>
  <c r="G181" i="11"/>
  <c r="H181" i="11"/>
  <c r="I181" i="11"/>
  <c r="J181" i="11"/>
  <c r="K181" i="11"/>
  <c r="L181" i="11"/>
  <c r="C181" i="11"/>
  <c r="L180" i="11"/>
  <c r="D180" i="11"/>
  <c r="E180" i="11"/>
  <c r="F180" i="11"/>
  <c r="G180" i="11"/>
  <c r="H180" i="11"/>
  <c r="I180" i="11"/>
  <c r="J180" i="11"/>
  <c r="K180" i="11"/>
  <c r="C180" i="11"/>
  <c r="C176" i="11"/>
  <c r="D176" i="11"/>
  <c r="E176" i="11"/>
  <c r="F176" i="11"/>
  <c r="G176" i="11"/>
  <c r="H176" i="11"/>
  <c r="I176" i="11"/>
  <c r="J176" i="11"/>
  <c r="K176" i="11"/>
  <c r="L176" i="11"/>
  <c r="L175" i="11"/>
  <c r="D175" i="11"/>
  <c r="E175" i="11"/>
  <c r="F175" i="11"/>
  <c r="G175" i="11"/>
  <c r="H175" i="11"/>
  <c r="I175" i="11"/>
  <c r="J175" i="11"/>
  <c r="K175" i="11"/>
  <c r="C175" i="11"/>
  <c r="C171" i="11"/>
  <c r="D171" i="11"/>
  <c r="E171" i="11"/>
  <c r="F171" i="11"/>
  <c r="G171" i="11"/>
  <c r="H171" i="11"/>
  <c r="I171" i="11"/>
  <c r="J171" i="11"/>
  <c r="K171" i="11"/>
  <c r="L171" i="11"/>
  <c r="L170" i="11"/>
  <c r="D170" i="11"/>
  <c r="E170" i="11"/>
  <c r="F170" i="11"/>
  <c r="G170" i="11"/>
  <c r="H170" i="11"/>
  <c r="I170" i="11"/>
  <c r="J170" i="11"/>
  <c r="K170" i="11"/>
  <c r="C170" i="11"/>
  <c r="D166" i="11"/>
  <c r="E166" i="11"/>
  <c r="F166" i="11"/>
  <c r="G166" i="11"/>
  <c r="H166" i="11"/>
  <c r="I166" i="11"/>
  <c r="J166" i="11"/>
  <c r="K166" i="11"/>
  <c r="L166" i="11"/>
  <c r="C166" i="11"/>
  <c r="L165" i="11"/>
  <c r="D165" i="11"/>
  <c r="E165" i="11"/>
  <c r="F165" i="11"/>
  <c r="G165" i="11"/>
  <c r="H165" i="11"/>
  <c r="I165" i="11"/>
  <c r="J165" i="11"/>
  <c r="K165" i="11"/>
  <c r="C165" i="11"/>
  <c r="D161" i="11"/>
  <c r="E161" i="11"/>
  <c r="F161" i="11"/>
  <c r="G161" i="11"/>
  <c r="H161" i="11"/>
  <c r="I161" i="11"/>
  <c r="J161" i="11"/>
  <c r="K161" i="11"/>
  <c r="L161" i="11"/>
  <c r="C161" i="11"/>
  <c r="L160" i="11"/>
  <c r="D160" i="11"/>
  <c r="E160" i="11"/>
  <c r="F160" i="11"/>
  <c r="G160" i="11"/>
  <c r="H160" i="11"/>
  <c r="I160" i="11"/>
  <c r="J160" i="11"/>
  <c r="K160" i="11"/>
  <c r="C160" i="11"/>
  <c r="D156" i="11"/>
  <c r="E156" i="11"/>
  <c r="F156" i="11"/>
  <c r="G156" i="11"/>
  <c r="H156" i="11"/>
  <c r="I156" i="11"/>
  <c r="J156" i="11"/>
  <c r="K156" i="11"/>
  <c r="L156" i="11"/>
  <c r="C156" i="11"/>
  <c r="L155" i="11"/>
  <c r="D155" i="11"/>
  <c r="E155" i="11"/>
  <c r="F155" i="11"/>
  <c r="G155" i="11"/>
  <c r="H155" i="11"/>
  <c r="I155" i="11"/>
  <c r="J155" i="11"/>
  <c r="K155" i="11"/>
  <c r="C155" i="11"/>
  <c r="D151" i="11"/>
  <c r="E151" i="11"/>
  <c r="F151" i="11"/>
  <c r="G151" i="11"/>
  <c r="H151" i="11"/>
  <c r="I151" i="11"/>
  <c r="J151" i="11"/>
  <c r="K151" i="11"/>
  <c r="L151" i="11"/>
  <c r="C151" i="11"/>
  <c r="L150" i="11"/>
  <c r="D150" i="11"/>
  <c r="E150" i="11"/>
  <c r="F150" i="11"/>
  <c r="G150" i="11"/>
  <c r="H150" i="11"/>
  <c r="I150" i="11"/>
  <c r="J150" i="11"/>
  <c r="K150" i="11"/>
  <c r="C150" i="11"/>
  <c r="D146" i="11"/>
  <c r="E146" i="11"/>
  <c r="F146" i="11"/>
  <c r="G146" i="11"/>
  <c r="H146" i="11"/>
  <c r="I146" i="11"/>
  <c r="J146" i="11"/>
  <c r="K146" i="11"/>
  <c r="L146" i="11"/>
  <c r="C146" i="11"/>
  <c r="L145" i="11"/>
  <c r="D145" i="11"/>
  <c r="E145" i="11"/>
  <c r="F145" i="11"/>
  <c r="G145" i="11"/>
  <c r="H145" i="11"/>
  <c r="I145" i="11"/>
  <c r="J145" i="11"/>
  <c r="K145" i="11"/>
  <c r="C145" i="11"/>
  <c r="D141" i="11"/>
  <c r="E141" i="11"/>
  <c r="F141" i="11"/>
  <c r="G141" i="11"/>
  <c r="H141" i="11"/>
  <c r="I141" i="11"/>
  <c r="J141" i="11"/>
  <c r="K141" i="11"/>
  <c r="L141" i="11"/>
  <c r="C141" i="11"/>
  <c r="L140" i="11"/>
  <c r="D140" i="11"/>
  <c r="E140" i="11"/>
  <c r="F140" i="11"/>
  <c r="G140" i="11"/>
  <c r="H140" i="11"/>
  <c r="I140" i="11"/>
  <c r="J140" i="11"/>
  <c r="K140" i="11"/>
  <c r="C140" i="11"/>
  <c r="L129" i="11"/>
  <c r="K129" i="11"/>
  <c r="J129" i="11"/>
  <c r="I129" i="11"/>
  <c r="H129" i="11"/>
  <c r="G129" i="11"/>
  <c r="F129" i="11"/>
  <c r="E129" i="11"/>
  <c r="D129" i="11"/>
  <c r="C129" i="11"/>
  <c r="L122" i="11"/>
  <c r="K122" i="11"/>
  <c r="J122" i="11"/>
  <c r="I122" i="11"/>
  <c r="H122" i="11"/>
  <c r="G122" i="11"/>
  <c r="F122" i="11"/>
  <c r="E122" i="11"/>
  <c r="D122" i="11"/>
  <c r="C122" i="11"/>
  <c r="L116" i="11"/>
  <c r="K116" i="11"/>
  <c r="J116" i="11"/>
  <c r="I116" i="11"/>
  <c r="H116" i="11"/>
  <c r="G116" i="11"/>
  <c r="F116" i="11"/>
  <c r="E116" i="11"/>
  <c r="D116" i="11"/>
  <c r="C116" i="11"/>
  <c r="L115" i="11"/>
  <c r="D128" i="11"/>
  <c r="E128" i="11"/>
  <c r="F128" i="11"/>
  <c r="G128" i="11"/>
  <c r="H128" i="11"/>
  <c r="I128" i="11"/>
  <c r="J128" i="11"/>
  <c r="K128" i="11"/>
  <c r="L128" i="11"/>
  <c r="C128" i="11"/>
  <c r="D121" i="11"/>
  <c r="E121" i="11"/>
  <c r="F121" i="11"/>
  <c r="G121" i="11"/>
  <c r="H121" i="11"/>
  <c r="I121" i="11"/>
  <c r="J121" i="11"/>
  <c r="K121" i="11"/>
  <c r="L121" i="11"/>
  <c r="C121" i="11"/>
  <c r="D115" i="11"/>
  <c r="E115" i="11"/>
  <c r="F115" i="11"/>
  <c r="G115" i="11"/>
  <c r="H115" i="11"/>
  <c r="I115" i="11"/>
  <c r="J115" i="11"/>
  <c r="K115" i="11"/>
  <c r="C115" i="11"/>
  <c r="L111" i="11"/>
  <c r="K111" i="11"/>
  <c r="J111" i="11"/>
  <c r="I111" i="11"/>
  <c r="H111" i="11"/>
  <c r="G111" i="11"/>
  <c r="F111" i="11"/>
  <c r="E111" i="11"/>
  <c r="D111" i="11"/>
  <c r="C111" i="11"/>
  <c r="D110" i="11"/>
  <c r="E110" i="11"/>
  <c r="F110" i="11"/>
  <c r="G110" i="11"/>
  <c r="H110" i="11"/>
  <c r="I110" i="11"/>
  <c r="J110" i="11"/>
  <c r="K110" i="11"/>
  <c r="L110" i="11"/>
  <c r="C110" i="11"/>
  <c r="L104" i="11"/>
  <c r="K104" i="11"/>
  <c r="J104" i="11"/>
  <c r="I104" i="11"/>
  <c r="H104" i="11"/>
  <c r="G104" i="11"/>
  <c r="F104" i="11"/>
  <c r="E104" i="11"/>
  <c r="D104" i="11"/>
  <c r="C104" i="11"/>
  <c r="L103" i="11"/>
  <c r="D103" i="11"/>
  <c r="E103" i="11"/>
  <c r="F103" i="11"/>
  <c r="G103" i="11"/>
  <c r="H103" i="11"/>
  <c r="I103" i="11"/>
  <c r="J103" i="11"/>
  <c r="K103" i="11"/>
  <c r="C103" i="11"/>
  <c r="L136" i="11"/>
  <c r="J136" i="11"/>
  <c r="K136" i="11"/>
  <c r="I136" i="11"/>
  <c r="G136" i="11"/>
  <c r="H136" i="11"/>
  <c r="F136" i="11"/>
  <c r="E136" i="11"/>
  <c r="D136" i="11"/>
  <c r="C136" i="11"/>
  <c r="L135" i="11"/>
  <c r="D135" i="11"/>
  <c r="E135" i="11"/>
  <c r="F135" i="11"/>
  <c r="G135" i="11"/>
  <c r="H135" i="11"/>
  <c r="I135" i="11"/>
  <c r="J135" i="11"/>
  <c r="K135" i="11"/>
  <c r="C135" i="11"/>
  <c r="C102" i="19" l="1"/>
  <c r="D78" i="20"/>
  <c r="D102" i="19"/>
  <c r="F78" i="20"/>
  <c r="E102" i="19"/>
  <c r="H56" i="11"/>
  <c r="J78" i="20" s="1"/>
  <c r="B102" i="19"/>
  <c r="J27" i="11"/>
  <c r="J28" i="11" s="1"/>
  <c r="I27" i="11"/>
  <c r="I28" i="11" s="1"/>
  <c r="H27" i="11"/>
  <c r="H28" i="11" s="1"/>
  <c r="G27" i="11"/>
  <c r="G28" i="11" s="1"/>
  <c r="F27" i="11"/>
  <c r="F28" i="11" s="1"/>
  <c r="E27" i="11"/>
  <c r="E28" i="11" s="1"/>
  <c r="F5" i="11"/>
  <c r="E5" i="11"/>
  <c r="D5" i="11"/>
  <c r="H42" i="14" l="1"/>
  <c r="K48" i="20"/>
  <c r="G42" i="14"/>
  <c r="I48" i="20"/>
  <c r="F42" i="14"/>
  <c r="G48" i="20"/>
  <c r="E42" i="14"/>
  <c r="E48" i="20"/>
  <c r="D42" i="14"/>
  <c r="C48" i="20"/>
  <c r="D37" i="14"/>
  <c r="E43" i="20"/>
  <c r="E37" i="14"/>
  <c r="G43" i="20"/>
  <c r="C42" i="14"/>
  <c r="A48" i="20"/>
  <c r="F37" i="14"/>
  <c r="I43" i="20"/>
  <c r="F102" i="19"/>
  <c r="L86" i="11"/>
  <c r="K86" i="11"/>
  <c r="J86" i="11"/>
  <c r="I86" i="11"/>
  <c r="H86" i="11"/>
  <c r="G86" i="11"/>
  <c r="F86" i="11"/>
  <c r="E86" i="11"/>
  <c r="D86" i="11"/>
  <c r="C86" i="11"/>
  <c r="L85" i="11"/>
  <c r="D85" i="11"/>
  <c r="E85" i="11"/>
  <c r="F85" i="11"/>
  <c r="G85" i="11"/>
  <c r="H85" i="11"/>
  <c r="I85" i="11"/>
  <c r="J85" i="11"/>
  <c r="K85" i="11"/>
  <c r="C85" i="11"/>
  <c r="L98" i="11" l="1"/>
  <c r="K98" i="11"/>
  <c r="J98" i="11"/>
  <c r="I98" i="11"/>
  <c r="H98" i="11"/>
  <c r="G98" i="11"/>
  <c r="F98" i="11"/>
  <c r="E98" i="11"/>
  <c r="D98" i="11"/>
  <c r="C98" i="11"/>
  <c r="L97" i="11"/>
  <c r="D97" i="11"/>
  <c r="E97" i="11"/>
  <c r="F97" i="11"/>
  <c r="G97" i="11"/>
  <c r="H97" i="11"/>
  <c r="I97" i="11"/>
  <c r="J97" i="11"/>
  <c r="K97" i="11"/>
  <c r="C97" i="11"/>
  <c r="G92" i="11"/>
  <c r="F92" i="11"/>
  <c r="E92" i="11"/>
  <c r="D92" i="11"/>
  <c r="C92" i="11"/>
  <c r="H92" i="11"/>
  <c r="I92" i="11"/>
  <c r="J92" i="11"/>
  <c r="K92" i="11"/>
  <c r="L92" i="11"/>
  <c r="L91" i="11"/>
  <c r="D91" i="11"/>
  <c r="E91" i="11"/>
  <c r="F91" i="11"/>
  <c r="G91" i="11"/>
  <c r="H91" i="11"/>
  <c r="I91" i="11"/>
  <c r="J91" i="11"/>
  <c r="K91" i="11"/>
  <c r="C91" i="11"/>
  <c r="C80" i="11"/>
  <c r="L81" i="11"/>
  <c r="K81" i="11"/>
  <c r="J81" i="11"/>
  <c r="I81" i="11"/>
  <c r="H81" i="11"/>
  <c r="G81" i="11"/>
  <c r="F81" i="11"/>
  <c r="E81" i="11"/>
  <c r="D81" i="11"/>
  <c r="C81" i="11"/>
  <c r="L80" i="11"/>
  <c r="D80" i="11"/>
  <c r="E80" i="11"/>
  <c r="F80" i="11"/>
  <c r="G80" i="11"/>
  <c r="H80" i="11"/>
  <c r="I80" i="11"/>
  <c r="J80" i="11"/>
  <c r="K80" i="11"/>
  <c r="L74" i="11"/>
  <c r="K74" i="11"/>
  <c r="J74" i="11"/>
  <c r="I74" i="11"/>
  <c r="H74" i="11"/>
  <c r="G74" i="11"/>
  <c r="F74" i="11"/>
  <c r="E74" i="11"/>
  <c r="D74" i="11"/>
  <c r="C74" i="11"/>
  <c r="L73" i="11"/>
  <c r="D73" i="11" l="1"/>
  <c r="E73" i="11"/>
  <c r="F73" i="11"/>
  <c r="G73" i="11"/>
  <c r="H73" i="11"/>
  <c r="I73" i="11"/>
  <c r="J73" i="11"/>
  <c r="K73" i="11"/>
  <c r="C73" i="11"/>
</calcChain>
</file>

<file path=xl/sharedStrings.xml><?xml version="1.0" encoding="utf-8"?>
<sst xmlns="http://schemas.openxmlformats.org/spreadsheetml/2006/main" count="1336" uniqueCount="404">
  <si>
    <t>*Please insert comments here*</t>
  </si>
  <si>
    <t>Select one</t>
  </si>
  <si>
    <t>No</t>
  </si>
  <si>
    <t>Yes</t>
  </si>
  <si>
    <t>Answer Grid 1</t>
  </si>
  <si>
    <t>Answer Grid 2</t>
  </si>
  <si>
    <t>Governance</t>
  </si>
  <si>
    <t>Homelessness Management Information System (HMIS)</t>
  </si>
  <si>
    <t>Undecided</t>
  </si>
  <si>
    <t>HIFIS</t>
  </si>
  <si>
    <t>Other</t>
  </si>
  <si>
    <t>Access Points to Service</t>
  </si>
  <si>
    <t>Triage and Assessment</t>
  </si>
  <si>
    <t>Vacancy Matching and Referral</t>
  </si>
  <si>
    <t>Not applicable</t>
  </si>
  <si>
    <t>Question</t>
  </si>
  <si>
    <t>Answer</t>
  </si>
  <si>
    <t>YYYY-MM-DD</t>
  </si>
  <si>
    <t>Single adults</t>
  </si>
  <si>
    <t>Unaccompanied youth</t>
  </si>
  <si>
    <t>Families</t>
  </si>
  <si>
    <t>Answer Grid 5</t>
  </si>
  <si>
    <t>All family members including dependents</t>
  </si>
  <si>
    <t>Only heads of households</t>
  </si>
  <si>
    <t>*Please insert comment here*</t>
  </si>
  <si>
    <t>Total</t>
  </si>
  <si>
    <t>Not yet</t>
  </si>
  <si>
    <t>2019-20</t>
  </si>
  <si>
    <t>2020-21</t>
  </si>
  <si>
    <t>2021-22</t>
  </si>
  <si>
    <t>2022-23</t>
  </si>
  <si>
    <t>2023-24</t>
  </si>
  <si>
    <t>2024-25</t>
  </si>
  <si>
    <t>2025-26</t>
  </si>
  <si>
    <t>2026-27</t>
  </si>
  <si>
    <t>2027-28</t>
  </si>
  <si>
    <t>Target</t>
  </si>
  <si>
    <t>People experiencing homelessness for at least one day (that year)</t>
  </si>
  <si>
    <t>SECTION 1: COMMUNITY CONTEXT</t>
  </si>
  <si>
    <t>Overview</t>
  </si>
  <si>
    <t>People experiencing chronic homelessness for at least one day (that year)</t>
  </si>
  <si>
    <t>Indigenous peoples experiencing homelessness for at least one day (that year)</t>
  </si>
  <si>
    <t>Have you established safeguards to ensure the data collected is secured from unauthorized access?</t>
  </si>
  <si>
    <t>For each type of housing resource in the Coordinated Access Resource Inventory, have prioritization criteria, and the order in which they will be applied, been documented?</t>
  </si>
  <si>
    <t>Under development</t>
  </si>
  <si>
    <t>Not yet started</t>
  </si>
  <si>
    <t>2.10</t>
  </si>
  <si>
    <t>2.11</t>
  </si>
  <si>
    <t>2.12</t>
  </si>
  <si>
    <t>2.13</t>
  </si>
  <si>
    <t>2.14</t>
  </si>
  <si>
    <t>2.15</t>
  </si>
  <si>
    <t>2.16</t>
  </si>
  <si>
    <t>2.17</t>
  </si>
  <si>
    <t>2.18</t>
  </si>
  <si>
    <t>Fewer people returning to homelessness</t>
  </si>
  <si>
    <r>
      <t xml:space="preserve">Are there processes in place to monitor if there is </t>
    </r>
    <r>
      <rPr>
        <b/>
        <sz val="12"/>
        <color theme="1"/>
        <rFont val="Arial"/>
        <family val="2"/>
      </rPr>
      <t>easy</t>
    </r>
    <r>
      <rPr>
        <sz val="12"/>
        <color theme="1"/>
        <rFont val="Arial"/>
        <family val="2"/>
      </rPr>
      <t xml:space="preserve"> and </t>
    </r>
    <r>
      <rPr>
        <b/>
        <sz val="12"/>
        <color theme="1"/>
        <rFont val="Arial"/>
        <family val="2"/>
      </rPr>
      <t>equitable</t>
    </r>
    <r>
      <rPr>
        <sz val="12"/>
        <color theme="1"/>
        <rFont val="Arial"/>
        <family val="2"/>
      </rPr>
      <t xml:space="preserve"> access to the Coordinated Access system and respond to any emerging issues, as appropriate?</t>
    </r>
  </si>
  <si>
    <t>Are there processes in place that ensure no one is denied access to service due to perceived housing or service barriers?</t>
  </si>
  <si>
    <t>a) Which household types does the List include? Select all that apply.</t>
  </si>
  <si>
    <t xml:space="preserve">b) Does the List include family members like dependents, or just the head of household? </t>
  </si>
  <si>
    <t>2.9</t>
  </si>
  <si>
    <t>Additional Outcomes</t>
  </si>
  <si>
    <t>Population</t>
  </si>
  <si>
    <t>2.1</t>
  </si>
  <si>
    <t>2.2</t>
  </si>
  <si>
    <t>2.3</t>
  </si>
  <si>
    <t>2.4</t>
  </si>
  <si>
    <t>2.5</t>
  </si>
  <si>
    <t>2.6</t>
  </si>
  <si>
    <t>2.7</t>
  </si>
  <si>
    <t>2.8</t>
  </si>
  <si>
    <t>Section 3 - Step 2 - Q3.8</t>
  </si>
  <si>
    <r>
      <t xml:space="preserve">*Instructions for NHQ: Please </t>
    </r>
    <r>
      <rPr>
        <b/>
        <sz val="12"/>
        <color rgb="FFFF0000"/>
        <rFont val="Arial"/>
        <family val="2"/>
      </rPr>
      <t>DO NOT</t>
    </r>
    <r>
      <rPr>
        <sz val="12"/>
        <color rgb="FFFF0000"/>
        <rFont val="Arial"/>
        <family val="2"/>
      </rPr>
      <t xml:space="preserve"> protect this sheet, as the check-boxes will not work. Please </t>
    </r>
    <r>
      <rPr>
        <b/>
        <sz val="12"/>
        <color rgb="FFFF0000"/>
        <rFont val="Arial"/>
        <family val="2"/>
      </rPr>
      <t>HIDE</t>
    </r>
    <r>
      <rPr>
        <sz val="12"/>
        <color rgb="FFFF0000"/>
        <rFont val="Arial"/>
        <family val="2"/>
      </rPr>
      <t xml:space="preserve"> this sheet.</t>
    </r>
  </si>
  <si>
    <r>
      <t xml:space="preserve">*Instructions for NHQ: Please password </t>
    </r>
    <r>
      <rPr>
        <b/>
        <sz val="12"/>
        <color rgb="FFFF0000"/>
        <rFont val="Arial"/>
        <family val="2"/>
      </rPr>
      <t>PROTECT</t>
    </r>
    <r>
      <rPr>
        <sz val="12"/>
        <color rgb="FFFF0000"/>
        <rFont val="Arial"/>
        <family val="2"/>
      </rPr>
      <t xml:space="preserve"> and </t>
    </r>
    <r>
      <rPr>
        <b/>
        <sz val="12"/>
        <color rgb="FFFF0000"/>
        <rFont val="Arial"/>
        <family val="2"/>
      </rPr>
      <t>HIDE</t>
    </r>
    <r>
      <rPr>
        <sz val="12"/>
        <color rgb="FFFF0000"/>
        <rFont val="Arial"/>
        <family val="2"/>
      </rPr>
      <t xml:space="preserve"> this sheet.</t>
    </r>
  </si>
  <si>
    <t>*TEMPLATE FOR COMMUNITIES*</t>
  </si>
  <si>
    <t>b) Describe the efforts that were taken to collaborate and specific plans to ensure it occurs during next year’s CHR process.</t>
  </si>
  <si>
    <t>COMMUNITY HOMELESSNESS REPORT SUMMARY</t>
  </si>
  <si>
    <t>Met</t>
  </si>
  <si>
    <t>-</t>
  </si>
  <si>
    <t>Started</t>
  </si>
  <si>
    <t>Designated Community – Community Advisory Board</t>
  </si>
  <si>
    <t xml:space="preserve">Note: You may list more than one name or organization for each sector. ESDC will not sell, distribute, trade or transfer your information to other government departments, businesses, institutions, organizations or individuals outside ESDC for any other purposes, unless required by law. </t>
  </si>
  <si>
    <t>Sector</t>
  </si>
  <si>
    <t>Service Canada (Ex-Officio Member)</t>
  </si>
  <si>
    <t>Provincial/Territorial government</t>
  </si>
  <si>
    <t>Veterans Affairs Canada or veterans serving organizations</t>
  </si>
  <si>
    <t>Organizations serving women/families fleeing violence</t>
  </si>
  <si>
    <t>Youth and/or youth serving organizations (including Child Welfare Agencies)</t>
  </si>
  <si>
    <t>Organizations serving seniors</t>
  </si>
  <si>
    <t>Newcomer serving organizations</t>
  </si>
  <si>
    <t>Health organizations, including hospitals and other public institutions, and organizations focused on mental health and addictions</t>
  </si>
  <si>
    <t>Individuals with lived experience of homelessness</t>
  </si>
  <si>
    <t>Community Advisory Board Member(s)</t>
  </si>
  <si>
    <t xml:space="preserve">Local/Municipal government </t>
  </si>
  <si>
    <t>Community Advisory Board Chairs or Co-Chairs (if applicable):</t>
  </si>
  <si>
    <t>Name</t>
  </si>
  <si>
    <t>Signature</t>
  </si>
  <si>
    <t xml:space="preserve">Date </t>
  </si>
  <si>
    <t>Indigenous Homelessness – Community Advisory Board</t>
  </si>
  <si>
    <t>Organizations serving individuals experiencing or at risk of homelessness</t>
  </si>
  <si>
    <t>Private sector</t>
  </si>
  <si>
    <t>Indigenous peoples and organizations</t>
  </si>
  <si>
    <t>Landlord associations and/or the housing sector</t>
  </si>
  <si>
    <t>I affirm that the above members of the Community Advisory Board have reviewed the attached Community Homelessness Report and that the majority of Community Advisory Board members approve of its content.</t>
  </si>
  <si>
    <t>Outcome #5: Fewer people experience chronic homelessness (chronic homelessness is reduced)</t>
  </si>
  <si>
    <t>Outcome #4: Fewer Indigenous peoples experience homelessness (Indigenous homelessness is reduced)</t>
  </si>
  <si>
    <t>2021-2022</t>
  </si>
  <si>
    <t>Reaching Home: Canada's Homelessness Strategy</t>
  </si>
  <si>
    <t>Community Homelessness Report</t>
  </si>
  <si>
    <t>*Please add HMIS name*</t>
  </si>
  <si>
    <t>HMIS</t>
  </si>
  <si>
    <t>Coordinated Access Resource Inventory</t>
  </si>
  <si>
    <t>Percentage Completed</t>
  </si>
  <si>
    <r>
      <t xml:space="preserve">Highlight any efforts and/or issues related to the work that your community has done to </t>
    </r>
    <r>
      <rPr>
        <b/>
        <sz val="12"/>
        <rFont val="Arial"/>
        <family val="2"/>
      </rPr>
      <t>prevent and/or reduce homelessness</t>
    </r>
    <r>
      <rPr>
        <sz val="12"/>
        <rFont val="Arial"/>
        <family val="2"/>
      </rPr>
      <t xml:space="preserve"> and </t>
    </r>
    <r>
      <rPr>
        <b/>
        <sz val="12"/>
        <rFont val="Arial"/>
        <family val="2"/>
      </rPr>
      <t>increase access to safe, adequate housing</t>
    </r>
    <r>
      <rPr>
        <sz val="12"/>
        <rFont val="Arial"/>
        <family val="2"/>
      </rPr>
      <t xml:space="preserve"> over the last year. </t>
    </r>
  </si>
  <si>
    <t>Collaboration between Indigenous and Non-Indigenous Partners</t>
  </si>
  <si>
    <r>
      <t xml:space="preserve">a) Specific to the implementation of Coordinated Access and an HMIS, has there been collaboration between the </t>
    </r>
    <r>
      <rPr>
        <b/>
        <sz val="12"/>
        <rFont val="Arial"/>
        <family val="2"/>
      </rPr>
      <t>DC CE and the Indigenous Homelessness (IH) CE and/or Community Advisory Board (CAB)</t>
    </r>
    <r>
      <rPr>
        <sz val="12"/>
        <rFont val="Arial"/>
        <family val="2"/>
      </rPr>
      <t xml:space="preserve">, where applicable? </t>
    </r>
  </si>
  <si>
    <t>b) Describe when this collaboration occurred and what parts of the CHR were informed by these efforts.</t>
  </si>
  <si>
    <t>Public Access to Results</t>
  </si>
  <si>
    <t xml:space="preserve">SECTION 2: COORDINATED ACCESS AND HOMELESSNESS MANAGEMENT 
INFORMATION SYSTEM (HMIS) SELF-ASSESSMENT </t>
  </si>
  <si>
    <r>
      <t xml:space="preserve">Is there a governance model for Coordinated Access </t>
    </r>
    <r>
      <rPr>
        <b/>
        <sz val="12"/>
        <color theme="1"/>
        <rFont val="Arial"/>
        <family val="2"/>
      </rPr>
      <t>and</t>
    </r>
    <r>
      <rPr>
        <sz val="12"/>
        <color theme="1"/>
        <rFont val="Arial"/>
        <family val="2"/>
      </rPr>
      <t xml:space="preserve"> has a Coordinated Access lead organization(s) been identified?</t>
    </r>
  </si>
  <si>
    <t>a) Does your community have an HMIS to manage individual-level data and service provider information for Coordinated Access?</t>
  </si>
  <si>
    <t>Do you have a set of local agreements to manage privacy, data sharing and client consent in compliance to municipal, provincial and federal laws?</t>
  </si>
  <si>
    <t>Is the triage and assessment process documented in one or more policies/protocols, including an intake protocol for entering people into the Coordinated Access system and/or HMIS when they (re)connect with an access point?</t>
  </si>
  <si>
    <t>Are all housing resources funded through the Designated Communities or Territorial Homelessness stream identified as part of the Coordinated Access Resource Inventory?</t>
  </si>
  <si>
    <t>For each housing resource in the Coordinated Access Resource Inventory, have eligibility requirements been documented?</t>
  </si>
  <si>
    <t>Is the vacancy matching and referral process documented in one or more policies/protocols, including how vacancies are filled from the Coordinated Access Resource Inventory according to agreed-upon prioritization and referral protocols?</t>
  </si>
  <si>
    <t>Are vacancies from the Coordinated Access Resource Inventory filled using the list of people waiting for housing resources who are offer-ready (i.e., the List filtered to a Priority List)?</t>
  </si>
  <si>
    <t>Section 2 Summary Tables</t>
  </si>
  <si>
    <t>Section 2 Summary Comment</t>
  </si>
  <si>
    <t>Section 2 - SUMMARY TABLE 1</t>
  </si>
  <si>
    <t>2.3 a)</t>
  </si>
  <si>
    <t>2.4 a)</t>
  </si>
  <si>
    <t>Percentage</t>
  </si>
  <si>
    <t>Instances "Yes"</t>
  </si>
  <si>
    <r>
      <t xml:space="preserve">Your answers in Section 3 indicate that your community currently has a real-time, comprehensive List with enough data to generate </t>
    </r>
    <r>
      <rPr>
        <b/>
        <sz val="12"/>
        <rFont val="Arial"/>
        <family val="2"/>
      </rPr>
      <t>annual</t>
    </r>
    <r>
      <rPr>
        <sz val="12"/>
        <rFont val="Arial"/>
        <family val="2"/>
      </rPr>
      <t xml:space="preserve"> baselines and set targets. </t>
    </r>
  </si>
  <si>
    <t>Given your answers in Section 3, you can report annual result(s) for Outcome #1 using your List. Add a target for 2027-28 in the far right box.</t>
  </si>
  <si>
    <t>Outcome #1: Fewer people experience homelessness (homelessness is reduced overall)</t>
  </si>
  <si>
    <t>Given your answers in Section 3, you can report annual result(s) for Outcome #2 using your List. Add a target for 2027-28 in the far right box.</t>
  </si>
  <si>
    <t>People new to the List (that year)</t>
  </si>
  <si>
    <t>Outcome #3: Fewer people return to homelessness (returns to homelessness are reduced)</t>
  </si>
  <si>
    <t>Given your answers in Section 3, you can report annual result(s) for Outcome #3 using your List. Add a target for 2027-28 in the far right box.</t>
  </si>
  <si>
    <t>Returns to homelessness (that year)</t>
  </si>
  <si>
    <t>Given your answers in Section 3, you can report annual result(s) for Outcome #4 using your List. Add a target for 2027-28 in the far right box.</t>
  </si>
  <si>
    <t>Optional Community-Level Outcomes – Annual Data Reporting</t>
  </si>
  <si>
    <t>Additional Outcome:</t>
  </si>
  <si>
    <t>[add the expected additional outcome here]</t>
  </si>
  <si>
    <t>[add a description of what your data represents]</t>
  </si>
  <si>
    <t>Given your answers in Section 3, you can report annual result(s) for additional community-level outcomes using your List. Add a target for 2027-28 in the far right box.</t>
  </si>
  <si>
    <t>Section 4 - Outcome #1 Annual</t>
  </si>
  <si>
    <t>Section 4 - Outcome #2 Annual</t>
  </si>
  <si>
    <t>Section 4 - Outcome #3 Annual</t>
  </si>
  <si>
    <t>Section 4 - Outcome #4 Annual</t>
  </si>
  <si>
    <t>Section 4 - Outcome #5 Annual</t>
  </si>
  <si>
    <t>Community-Level Core Outcomes – Annual Data Reporting</t>
  </si>
  <si>
    <t>People who experienced homelessness for at least one day (that year)</t>
  </si>
  <si>
    <t>Outcome #2: Fewer people were newly identified (new inflows to homelessness are reduced)</t>
  </si>
  <si>
    <t>People who were newly identified (that year)</t>
  </si>
  <si>
    <t>Indigenous peoples who experienced homelessness for at least one day (that year)</t>
  </si>
  <si>
    <r>
      <t xml:space="preserve">Given your answers in Section 3, you can report annual result(s) for Outcome #5 using your List. Add a target for 2027-28 in the far right box. 
</t>
    </r>
    <r>
      <rPr>
        <b/>
        <sz val="12"/>
        <color theme="1"/>
        <rFont val="Arial"/>
        <family val="2"/>
      </rPr>
      <t xml:space="preserve">Note: </t>
    </r>
    <r>
      <rPr>
        <sz val="12"/>
        <color theme="1"/>
        <rFont val="Arial"/>
        <family val="2"/>
      </rPr>
      <t>Your target must be, at minimum, 50% of your baseline (your baseline being the first set of data your community reported for Outcome #5).</t>
    </r>
  </si>
  <si>
    <t>People who experienced chronic homelessness for at least one day (that year)</t>
  </si>
  <si>
    <r>
      <t xml:space="preserve">Your answers in Section 3 indicate that your community currently has a real-time, comprehensive List with enough data to generate </t>
    </r>
    <r>
      <rPr>
        <b/>
        <sz val="12"/>
        <rFont val="Arial"/>
        <family val="2"/>
      </rPr>
      <t>monthly</t>
    </r>
    <r>
      <rPr>
        <sz val="12"/>
        <rFont val="Arial"/>
        <family val="2"/>
      </rPr>
      <t xml:space="preserve"> baselines and set targets. </t>
    </r>
  </si>
  <si>
    <t>Community-Level Core Outcomes – Monthly Data Reporting</t>
  </si>
  <si>
    <t>Given your answers in Section 3, you can report monthly result(s) for Outcome #2 using your List. Add a target for 2027-28 in the far right box.</t>
  </si>
  <si>
    <t>Given your answers in Section 3, you can report monthly result(s) for Outcome #3 using your List. Add a target for 2027-28 in the far right box.</t>
  </si>
  <si>
    <t>Given your answers in Section 3, you can report monthly result(s) for Outcome #4 using your List. Add a target for 2027-28 in the far right box.</t>
  </si>
  <si>
    <t>Given your answers in Section 3, you can report monthly result(s) for Outcome #5 using your List. Add a target for 2027-28 in the far right box. 
Note: Your target must be, at minimum, 50% of your baseline (your baseline being the first set of data your community reported for Outcome #5).</t>
  </si>
  <si>
    <t>Given your answers in Section 3, you can report monthly result(s) for Outcome #1 using your List. Add a target for 2027-28 in the far right box.</t>
  </si>
  <si>
    <t>People who experienced homelessness for at least one day (that month)</t>
  </si>
  <si>
    <t>March 2020</t>
  </si>
  <si>
    <t>March 2021</t>
  </si>
  <si>
    <t>March 2022</t>
  </si>
  <si>
    <t>March 2023</t>
  </si>
  <si>
    <t>March 2024</t>
  </si>
  <si>
    <t>March 2025</t>
  </si>
  <si>
    <t>March 2026</t>
  </si>
  <si>
    <t>March 2027</t>
  </si>
  <si>
    <t>March 2028</t>
  </si>
  <si>
    <t>People who were newly identified (that month)</t>
  </si>
  <si>
    <t>Returns to homelessness (that month)</t>
  </si>
  <si>
    <t>Indigenous peoples who experienced homelessness for at least one day (that month)</t>
  </si>
  <si>
    <t>People who experienced chronic homelessness for at least one day (that month)</t>
  </si>
  <si>
    <t>People experiencing homelessness for at least one day (that month)</t>
  </si>
  <si>
    <t>People new to the List (that month)</t>
  </si>
  <si>
    <t>Indigenous peoples experiencing homelessness for at least one day (that month)</t>
  </si>
  <si>
    <t>People experiencing chronic homelessness for at least one day (that month)</t>
  </si>
  <si>
    <t>Section 4 - Outcome #1 Monthly</t>
  </si>
  <si>
    <t>Section 4 - Outcome #2 Monthly</t>
  </si>
  <si>
    <t>Section 4 - Outcome #3 Monthly</t>
  </si>
  <si>
    <t>Section 4 - Outcome #4 Monthly</t>
  </si>
  <si>
    <t>Section 4 - Outcome #5 Monthly</t>
  </si>
  <si>
    <t>SECTION 4: COMMUNITY-LEVEL OUTCOMES (MONTHLY)</t>
  </si>
  <si>
    <t>SECTION 4: COMMUNITY-LEVEL OUTCOMES (ANNUAL)</t>
  </si>
  <si>
    <t>#1 Annual</t>
  </si>
  <si>
    <t>#2 Annual</t>
  </si>
  <si>
    <t>#3 Annual</t>
  </si>
  <si>
    <t>#4 Annual</t>
  </si>
  <si>
    <t>#5 Annual</t>
  </si>
  <si>
    <t>#6 Annual</t>
  </si>
  <si>
    <t>Given your answers in Section 3, you can report monthly result(s) for additional community-level outcomes using your List. Add a target for 2027-28 in the far right box.</t>
  </si>
  <si>
    <t>Optional Community-Level Outcomes – Monthly Data Reporting</t>
  </si>
  <si>
    <t>#1 Monthly</t>
  </si>
  <si>
    <t>#2 Monthly</t>
  </si>
  <si>
    <t>#3 Monthly</t>
  </si>
  <si>
    <t>#4 Monthly</t>
  </si>
  <si>
    <t>#5 Monthly</t>
  </si>
  <si>
    <t>#6 Monthly</t>
  </si>
  <si>
    <t>Do all service providers receiving funding through the Designated Communities or Territorial Homelessness stream participate in Coordinated Access?</t>
  </si>
  <si>
    <t xml:space="preserve">d) Which HMIS is being used? </t>
  </si>
  <si>
    <t>e) When was it implemented?</t>
  </si>
  <si>
    <t>The table below provides a summary of the work your community has done so far to meet the Reaching Home minimum requirements for Coordinated Access and an HMIS:</t>
  </si>
  <si>
    <t xml:space="preserve">The table below shows the percentage of minimum requirements completed for each core component: </t>
  </si>
  <si>
    <t xml:space="preserve">Are there particular efforts and/or issues that you would like to highlight for this reporting period related to your community’s work to achieve the Reaching Home minimum requirements? In particular, please include an update about your community’s efforts to set-up, sustain and/or improve the Coordinated Access system and use of an HMIS.
Your Summary Comment is an opportunity to provide additional context about your Section 2 Summary Tables results above. </t>
  </si>
  <si>
    <t>SECTION 3: OUTCOMES-BASED APPROACH SELF-ASSESSMENT</t>
  </si>
  <si>
    <t>Has a real-time List</t>
  </si>
  <si>
    <t>Has a comprehensive List</t>
  </si>
  <si>
    <t>Step 4:</t>
  </si>
  <si>
    <t>Can report annual outcome data (mandatory)</t>
  </si>
  <si>
    <t>Can report monthly outcome data (optional)</t>
  </si>
  <si>
    <t>Step 1. Have a List</t>
  </si>
  <si>
    <t>Part A) Does the community have a List?</t>
  </si>
  <si>
    <t xml:space="preserve">Does the List include people who are currently experiencing homelessness? </t>
  </si>
  <si>
    <t>Do people give their consent to be included on the List?</t>
  </si>
  <si>
    <t xml:space="preserve">There are four minimum characteristics of a List. </t>
  </si>
  <si>
    <t>Part B) Please provide additional information about the List</t>
  </si>
  <si>
    <t xml:space="preserve">3.5 a) </t>
  </si>
  <si>
    <t>Other HMIS</t>
  </si>
  <si>
    <t>Excel</t>
  </si>
  <si>
    <t>Not applicable – Do not have a List yet</t>
  </si>
  <si>
    <t>a) Select all that apply:</t>
  </si>
  <si>
    <t xml:space="preserve">     </t>
  </si>
  <si>
    <t xml:space="preserve">3.8 a) </t>
  </si>
  <si>
    <t>Indigenous identity (mandatory for Reaching Home)</t>
  </si>
  <si>
    <t>Age</t>
  </si>
  <si>
    <t>Household type (e.g., single or family)</t>
  </si>
  <si>
    <t>Gender identity</t>
  </si>
  <si>
    <t>Veteran status</t>
  </si>
  <si>
    <t>Other (please define)</t>
  </si>
  <si>
    <t>Other (please define):</t>
  </si>
  <si>
    <t>Step 2. Keep the List up-to-date so that data is real-time</t>
  </si>
  <si>
    <t>Part A) Is the List kept up-to-date so that data is real-time?</t>
  </si>
  <si>
    <t>Is the List updated on a regular basis, monthly at minimum?</t>
  </si>
  <si>
    <t>Step 3. Have a comprehensive List</t>
  </si>
  <si>
    <t>Part A) Does the community assess the List as comprehensive?</t>
  </si>
  <si>
    <t xml:space="preserve">A comprehensive List includes all of the individuals and families experiencing homelessness in the community, as much as possible right now. </t>
  </si>
  <si>
    <t>Does the List include more than just people experiencing chronic homelessness?</t>
  </si>
  <si>
    <t>Yes – includes more than chronic</t>
  </si>
  <si>
    <t>No – only chronic</t>
  </si>
  <si>
    <t>Consider your answers to Questions 3.12 to 3.19 (and 3.20, if applicable). In your opinion, does your List include all of the individuals and families experiencing homelessness in your community, as much as possible right now?</t>
  </si>
  <si>
    <t>a) Does the community have a document that identifies and describes all of the service providers that help people experiencing homelessness with their housing challenges?</t>
  </si>
  <si>
    <t>Step 4: Report homelessness-specific outcomes using data from the List</t>
  </si>
  <si>
    <t>Part A) Can the community report on outcomes using the List?</t>
  </si>
  <si>
    <t>Can annual data be reported from the List?</t>
  </si>
  <si>
    <t>a) Was your real-time, comprehensive List in place on or before April 1, 2021?</t>
  </si>
  <si>
    <t>b) Was your real-time, comprehensive List in place on or before April 1, 2020?</t>
  </si>
  <si>
    <t>c) Was your real-time, comprehensive List in place on or before April 1, 2019?</t>
  </si>
  <si>
    <t>Can monthly data be reported from the List?</t>
  </si>
  <si>
    <t>a) Was your real-time, comprehensive List in place on or before January 1, 2022?</t>
  </si>
  <si>
    <t>b) Was your real-time, comprehensive List in place on or before January 1, 2021?</t>
  </si>
  <si>
    <t>c) Was your real-time, comprehensive List in place on or before January 1, 2020?</t>
  </si>
  <si>
    <t>Section 3 Summary Table</t>
  </si>
  <si>
    <t>The table below provides a summary of the work your community has done so far to transition to an outcomes-based approach under Reaching Home.</t>
  </si>
  <si>
    <t>Step 1: 
Has a List</t>
  </si>
  <si>
    <t>Step 2:
Has a real-time List</t>
  </si>
  <si>
    <t>Step 3:
Has a comprehensive List</t>
  </si>
  <si>
    <t>Section 3 Summary Comment</t>
  </si>
  <si>
    <t>End of Section 1</t>
  </si>
  <si>
    <t>End of Section 2</t>
  </si>
  <si>
    <t>End of Section 3</t>
  </si>
  <si>
    <t>End of Section 4</t>
  </si>
  <si>
    <t>Are there particular efforts and/or issues that you would like to highlight for this reporting period related to your community’s work to transition to an outcomes-based approach under Reaching Home? In particular, please include updates about the following:
 • efforts to set-up, maintain and/or improve the List over the last year;
 • plans to set-up, maintain and/or improve the List over the next year; and
 • examples of how data from the List was used over the last year (e.g., for service planning at the individual level or for strategic planning at the community level).
Your Summary Comment is an opportunity to provide additional context about your Summary Table results.</t>
  </si>
  <si>
    <t>Have you changed any data as submitted in a previous CHR for Outcome #1? If yes, in the comment below please describe what was changed and why?</t>
  </si>
  <si>
    <t xml:space="preserve">Are you including any additional community-level outcomes for this CHR?
Note: Reporting on additional community-level outcomes is optional. </t>
  </si>
  <si>
    <t>Have you changed any data as submitted in a previous CHR for Outcome #2? If yes, in the comment below please describe what was changed and why?</t>
  </si>
  <si>
    <t>Have you changed any data as submitted in a previous CHR for Outcome #3? If yes, in the comment below please describe what was changed and why?</t>
  </si>
  <si>
    <t>Have you changed any data as submitted in a previous CHR for Outcome #4? If yes, in the comment below please describe what was changed and why?</t>
  </si>
  <si>
    <t>Have you changed any data as submitted in a previous CHR for Outcome #5? If yes, in the comment below please describe what was changed and why?</t>
  </si>
  <si>
    <t>Have you changed any data as submitted in a previous CHR for this additional outcome? If yes, in the comment below please describe what was changed and why?</t>
  </si>
  <si>
    <t>Step 1</t>
  </si>
  <si>
    <t>OPTIONAL COMMUNITY-LEVEL OUTCOMES (ANNUAL)</t>
  </si>
  <si>
    <t>OPTIONAL COMMUNITY-LEVEL OUTCOMES (MONTHLY)</t>
  </si>
  <si>
    <t>Step 2</t>
  </si>
  <si>
    <t>3.23 a)</t>
  </si>
  <si>
    <t>3.24 a)</t>
  </si>
  <si>
    <t>Step 3</t>
  </si>
  <si>
    <t>Step 4 annual</t>
  </si>
  <si>
    <t>Step 4 monthly</t>
  </si>
  <si>
    <t xml:space="preserve">Specific to the implementation of Coordinated Access and an HMIS, has there been collaboration between the Designated Community (DC) Community Entity (CE) and local Indigenous organizations? </t>
  </si>
  <si>
    <t xml:space="preserve">Specific to the implementation of Coordinated Access and an HMIS, has there been collaboration between the DC CE and the Indigenous Homelessness (IH) CE and/or Community Advisory Board (CAB), where applicable? </t>
  </si>
  <si>
    <t xml:space="preserve">Coordinated Access and Homelessness Management Information System (HMIS) Self-Assessment </t>
  </si>
  <si>
    <t>The table below provides a summary of the work your community has done so far to meet the Reaching Home minimum requirements for Coordinated Access and an HMIS.</t>
  </si>
  <si>
    <t>Number of minimum requirements</t>
  </si>
  <si>
    <t>Summary Tables</t>
  </si>
  <si>
    <t>Summary Comment</t>
  </si>
  <si>
    <t>Are there particular efforts and/or issues that you would like to highlight for this reporting period related to your community’s work to achieve the Reaching Home minimum requirements? In particular, please include an update about your community’s efforts to set-up, sustain and/or improve the Coordinated Access system and use of an HMIS.</t>
  </si>
  <si>
    <t xml:space="preserve">Outcomes-Based Approach Self-Assessment  </t>
  </si>
  <si>
    <t>Summary Table</t>
  </si>
  <si>
    <t>Are there particular efforts and/or issues that you would like to highlight for this reporting period related to your community’s work to transition to an outcomes-based approach under Reaching Home?</t>
  </si>
  <si>
    <t>Based on the information provided in the Community Homelessness Report, the community does not have to report monthly community-level outcomes for the reporting period.</t>
  </si>
  <si>
    <t>Based on the information provided in the Community Homelessness Report, the community does not have to report annual community-level outcomes for the reporting period.</t>
  </si>
  <si>
    <r>
      <rPr>
        <b/>
        <sz val="12"/>
        <rFont val="Arial"/>
        <family val="2"/>
      </rPr>
      <t xml:space="preserve">Optional question: </t>
    </r>
    <r>
      <rPr>
        <sz val="12"/>
        <rFont val="Arial"/>
        <family val="2"/>
      </rPr>
      <t>How does data from the List compare to other community-level data sources that are considered reliable? This is an optional follow-up question for communities that have completed the “CHR Community-Level Data Comparisons”.</t>
    </r>
  </si>
  <si>
    <r>
      <t xml:space="preserve">a) With respect to the completion of the Community Homelessness Report (CHR), was there collaboration between </t>
    </r>
    <r>
      <rPr>
        <b/>
        <sz val="12"/>
        <rFont val="Arial"/>
        <family val="2"/>
      </rPr>
      <t>local Indigenous and non-Indigenous organizations and, where applicable, the IH CE and/or CAB?</t>
    </r>
  </si>
  <si>
    <t>With respect to the completion of the Community Homelessness Report (CHR), was there collaboration between local Indigenous and non-Indigenous organizations and, where applicable, the IH CE and/or CAB?</t>
  </si>
  <si>
    <t xml:space="preserve">Does your community have a separate IH CAB? </t>
  </si>
  <si>
    <t>Was the CHR also approved by the IH CAB?</t>
  </si>
  <si>
    <t xml:space="preserve">a) Does your community have a separate IH CAB? </t>
  </si>
  <si>
    <t>b) Was the CHR also approved by the IH CAB?</t>
  </si>
  <si>
    <r>
      <t xml:space="preserve">Is there a governance model for your HMIS </t>
    </r>
    <r>
      <rPr>
        <b/>
        <sz val="12"/>
        <color theme="1"/>
        <rFont val="Arial"/>
        <family val="2"/>
      </rPr>
      <t>and</t>
    </r>
    <r>
      <rPr>
        <sz val="12"/>
        <color theme="1"/>
        <rFont val="Arial"/>
        <family val="2"/>
      </rPr>
      <t xml:space="preserve"> has an HMIS lead organization(s) been identified?</t>
    </r>
  </si>
  <si>
    <t>Are access sites available in some form throughout the Designated Communities (DC) geographic area so that the Coordinated Access system serves the entire DC geographic area?</t>
  </si>
  <si>
    <t>Is the same common assessment tool used for all population groups experiencing homelessness (e.g., youth, women fleeing violence, and Indigenous peoples)?</t>
  </si>
  <si>
    <t>Not Yet Started</t>
  </si>
  <si>
    <r>
      <t xml:space="preserve">a) Specific to the implementation of Coordinated Access and an HMIS, has there been collaboration between the </t>
    </r>
    <r>
      <rPr>
        <b/>
        <sz val="12"/>
        <rFont val="Arial"/>
        <family val="2"/>
      </rPr>
      <t>Designated Community (DC) Community Entity (CE)</t>
    </r>
    <r>
      <rPr>
        <sz val="12"/>
        <rFont val="Arial"/>
        <family val="2"/>
      </rPr>
      <t xml:space="preserve"> and </t>
    </r>
    <r>
      <rPr>
        <b/>
        <sz val="12"/>
        <rFont val="Arial"/>
        <family val="2"/>
      </rPr>
      <t>local Indigenous organizations</t>
    </r>
    <r>
      <rPr>
        <sz val="12"/>
        <rFont val="Arial"/>
        <family val="2"/>
      </rPr>
      <t>?</t>
    </r>
  </si>
  <si>
    <r>
      <t xml:space="preserve">Has </t>
    </r>
    <r>
      <rPr>
        <b/>
        <sz val="12"/>
        <color theme="1"/>
        <rFont val="Arial"/>
        <family val="2"/>
      </rPr>
      <t>either</t>
    </r>
    <r>
      <rPr>
        <sz val="12"/>
        <color theme="1"/>
        <rFont val="Arial"/>
        <family val="2"/>
      </rPr>
      <t xml:space="preserve"> a Data Provision Agreement been signed with Infrastructure Canada (INFC) if your community is currently using HIFIS </t>
    </r>
    <r>
      <rPr>
        <b/>
        <sz val="12"/>
        <color theme="1"/>
        <rFont val="Arial"/>
        <family val="2"/>
      </rPr>
      <t>or</t>
    </r>
    <r>
      <rPr>
        <sz val="12"/>
        <color theme="1"/>
        <rFont val="Arial"/>
        <family val="2"/>
      </rPr>
      <t xml:space="preserve"> a Data Sharing Agreement been signed with INFC if your community is currently using an equivalent HMIS?</t>
    </r>
  </si>
  <si>
    <r>
      <t xml:space="preserve">Do the vacancy matching and referral policies/protocols specify how individual choice in housing options will be respected (allowing individuals and families to reject a referral without repercussions) </t>
    </r>
    <r>
      <rPr>
        <b/>
        <sz val="12"/>
        <rFont val="Arial"/>
        <family val="2"/>
      </rPr>
      <t>and</t>
    </r>
    <r>
      <rPr>
        <sz val="12"/>
        <rFont val="Arial"/>
        <family val="2"/>
      </rPr>
      <t xml:space="preserve"> do they include processes specific to dealing with vacancy referral challenges, concerns and/or disagreements (including refusals of referrals)? </t>
    </r>
  </si>
  <si>
    <t>The table below shows the percentage of minimum requirements completed for each core Coordinated Access component.</t>
  </si>
  <si>
    <r>
      <t xml:space="preserve">What impact has COVID-19 had on your community's progress with the </t>
    </r>
    <r>
      <rPr>
        <b/>
        <sz val="12"/>
        <rFont val="Arial"/>
        <family val="2"/>
      </rPr>
      <t>implementation of Coordinated Access and a Homelessness Management Information System (HMIS)</t>
    </r>
    <r>
      <rPr>
        <sz val="12"/>
        <rFont val="Arial"/>
        <family val="2"/>
      </rPr>
      <t xml:space="preserve"> and the </t>
    </r>
    <r>
      <rPr>
        <b/>
        <sz val="12"/>
        <rFont val="Arial"/>
        <family val="2"/>
      </rPr>
      <t>transition to an outcomes-based approach</t>
    </r>
    <r>
      <rPr>
        <sz val="12"/>
        <rFont val="Arial"/>
        <family val="2"/>
      </rPr>
      <t xml:space="preserve"> over the last year?</t>
    </r>
  </si>
  <si>
    <t>b) Describe how this collaboration was done and how it affected the implementation of Coordinated Access and/or the HMIS. How will it be strengthened in the future?</t>
  </si>
  <si>
    <t>As outlined in the Reaching Home Directives, communities are required to make a summary of the CHR publicly available. How will the public have access to this information? For example, which website will be used to publish the results?</t>
  </si>
  <si>
    <t>b) How many service providers in the community are currently using this HMIS?</t>
  </si>
  <si>
    <t xml:space="preserve">Is the List contained in a single document or database? </t>
  </si>
  <si>
    <t>Do individuals and families appear only once on the List?</t>
  </si>
  <si>
    <t>Where does data for the List come from?</t>
  </si>
  <si>
    <t>Other data source(s)</t>
  </si>
  <si>
    <t>b) Please describe the other data source(s):</t>
  </si>
  <si>
    <t>c) In the future, will data from the community’s HMIS (either HIFIS or an existing, equivalent system) be used to get data for the List?</t>
  </si>
  <si>
    <t>Communities need information about people’s interaction with the homeless-serving system to be able to calculate inflows into homelessness (re-engagement with the system) and outflows from homelessness (disengagement from the system).</t>
  </si>
  <si>
    <r>
      <t xml:space="preserve">a) Is there a </t>
    </r>
    <r>
      <rPr>
        <b/>
        <sz val="12"/>
        <rFont val="Arial"/>
        <family val="2"/>
      </rPr>
      <t>written policy/protocol</t>
    </r>
    <r>
      <rPr>
        <sz val="12"/>
        <rFont val="Arial"/>
        <family val="2"/>
      </rPr>
      <t xml:space="preserve"> for the List that describes how interaction with the homeless-serving system is documented, including the number of days of inactivity after which people are identified as “inactive”? The policy/protocol should define what it means to be “active” or “inactive” on the List and explain how to document when someone is included on the List for the first time, as well as any changes in “activity” or “inactivity” over time.</t>
    </r>
  </si>
  <si>
    <r>
      <t xml:space="preserve">b) Can the community </t>
    </r>
    <r>
      <rPr>
        <b/>
        <sz val="12"/>
        <rFont val="Arial"/>
        <family val="2"/>
      </rPr>
      <t>get data</t>
    </r>
    <r>
      <rPr>
        <sz val="12"/>
        <rFont val="Arial"/>
        <family val="2"/>
      </rPr>
      <t xml:space="preserve"> about when people first interacted with the homeless-serving system and were included on the List? For example, can the community get data for the number of people that were newly identified on the List?</t>
    </r>
  </si>
  <si>
    <r>
      <t xml:space="preserve">c) Can the community </t>
    </r>
    <r>
      <rPr>
        <b/>
        <sz val="12"/>
        <rFont val="Arial"/>
        <family val="2"/>
      </rPr>
      <t>get data</t>
    </r>
    <r>
      <rPr>
        <sz val="12"/>
        <rFont val="Arial"/>
        <family val="2"/>
      </rPr>
      <t xml:space="preserve"> about people experiencing homelessness that became “active” again on the List (re-engaged with the homeless-serving system) and those that became “inactive” (disengaged with the homeless-serving system)? For example, can the community get data for the number of people that were “reactivated” on the List after a period of inactivity?</t>
    </r>
  </si>
  <si>
    <t>Communities need information about where people are staying or living to be able to calculate inflows into homelessness (where people came from) and outflows from homelessness (where people went). This data is called “housing history”.</t>
  </si>
  <si>
    <r>
      <t xml:space="preserve">a) Is there a </t>
    </r>
    <r>
      <rPr>
        <b/>
        <sz val="12"/>
        <rFont val="Arial"/>
        <family val="2"/>
      </rPr>
      <t>written policy/protocol</t>
    </r>
    <r>
      <rPr>
        <sz val="12"/>
        <rFont val="Arial"/>
        <family val="2"/>
      </rPr>
      <t xml:space="preserve"> for the List that describes how housing history is documented? The policy/protocol should define what it means to be “homeless”, “housed” or “transitional” on the List and explain how to document when someone transitions “into homelessness” and “from homelessness” over time.</t>
    </r>
  </si>
  <si>
    <r>
      <t xml:space="preserve">b) Can the community </t>
    </r>
    <r>
      <rPr>
        <b/>
        <sz val="12"/>
        <rFont val="Arial"/>
        <family val="2"/>
      </rPr>
      <t>get data</t>
    </r>
    <r>
      <rPr>
        <sz val="12"/>
        <rFont val="Arial"/>
        <family val="2"/>
      </rPr>
      <t xml:space="preserve"> from the List about people that transitioned “into homelessness” and “from homelessness”? Examples of transitions include a discharge from shelter and move to permanent housing (a transition “from homelessness”) or an eviction from supportive housing to no fixed address (a transition “to homelessness”).</t>
    </r>
  </si>
  <si>
    <r>
      <t xml:space="preserve">a) Can the community </t>
    </r>
    <r>
      <rPr>
        <b/>
        <sz val="12"/>
        <rFont val="Arial"/>
        <family val="2"/>
      </rPr>
      <t>get demographic data</t>
    </r>
    <r>
      <rPr>
        <sz val="12"/>
        <rFont val="Arial"/>
        <family val="2"/>
      </rPr>
      <t xml:space="preserve"> from the List? Check all that apply:</t>
    </r>
  </si>
  <si>
    <r>
      <t xml:space="preserve">b) When </t>
    </r>
    <r>
      <rPr>
        <b/>
        <sz val="12"/>
        <rFont val="Arial"/>
        <family val="2"/>
      </rPr>
      <t>chronic homelessness</t>
    </r>
    <r>
      <rPr>
        <sz val="12"/>
        <rFont val="Arial"/>
        <family val="2"/>
      </rPr>
      <t xml:space="preserve"> is calculated using data from the List, is the Reaching Home definition used? The federal definition of chronic homelessness is 180 days of homelessness over the past year and/or 546 days of homelessness in the past three years. </t>
    </r>
  </si>
  <si>
    <t>c) How does your community calculate chronic homelessness?</t>
  </si>
  <si>
    <t>To meet the minimum characteristic for a real-time List, it must be updated regularly, monthly at minimum.</t>
  </si>
  <si>
    <t>To accurately calculate inflows into homelessness and outflows from homelessness, communities need up-to-date information about people’s interaction with the homeless-serving system (activity and inactivity).</t>
  </si>
  <si>
    <t>a) Is people’s interaction with the homeless-serving system (activity and inactivity) updated regularly on the List?</t>
  </si>
  <si>
    <r>
      <t xml:space="preserve">b) </t>
    </r>
    <r>
      <rPr>
        <b/>
        <sz val="12"/>
        <rFont val="Arial"/>
        <family val="2"/>
      </rPr>
      <t>Optional CHR question:</t>
    </r>
    <r>
      <rPr>
        <sz val="12"/>
        <rFont val="Arial"/>
        <family val="2"/>
      </rPr>
      <t xml:space="preserve"> How is your community working toward higher quality data for tracking people’s interaction with the system? What strategies are being used to ensure that changes in “active” or “inactive” state are made in a timely way?</t>
    </r>
  </si>
  <si>
    <t>To accurately calculate inflows into and outflows from homelessness, communities need up-to-date information about where people are staying or living (i.e., their housing history).</t>
  </si>
  <si>
    <t>a) Is housing history updated regularly on the List?</t>
  </si>
  <si>
    <t>b) Is there a process in place for keeping chronic homelessness status on the List up-to-date? For example, if someone has been on the List for long enough to meet the threshold of chronic homelessness, is this change in status reflected on the List?</t>
  </si>
  <si>
    <r>
      <t xml:space="preserve">c) </t>
    </r>
    <r>
      <rPr>
        <b/>
        <sz val="12"/>
        <rFont val="Arial"/>
        <family val="2"/>
      </rPr>
      <t>Optional CHR question</t>
    </r>
    <r>
      <rPr>
        <sz val="12"/>
        <rFont val="Arial"/>
        <family val="2"/>
      </rPr>
      <t>: How is your community working toward higher quality data about people’s transitions “into homelessness” and “from homelessness”? What strategies are being used to address incomplete data, so that everyone has sufficient housing history documented on the List?</t>
    </r>
  </si>
  <si>
    <t>Does the List include individuals experiencing homelessness who identify as Indigenous?</t>
  </si>
  <si>
    <t>a) Does the List include all of the individuals and families staying in all of the emergency shelters (e.g., emergency shelters, hostels, and hotel/motel stays paid for by a service provider)?</t>
  </si>
  <si>
    <t>b) Does the List include individuals and families staying in domestic violence shelters?</t>
  </si>
  <si>
    <t>Does the List include all of the individuals and families served through outreach at all locations (hotspots) where people are living unsheltered (i.e., staying in places not meant for human habitation)?</t>
  </si>
  <si>
    <t>Does the List include individuals and families who are experiencing hidden homelessness, to the best of your knowledge?</t>
  </si>
  <si>
    <t>Does the List include individuals and families staying in transitional housing?</t>
  </si>
  <si>
    <t>Does the List include individuals staying in public institutions who do not have a fixed address (e.g., jail or hospital)?</t>
  </si>
  <si>
    <t>The “CHR Community-Level Data Comparisons” worksheet  was developed to help communities self-assess the comprehensiveness of their List. CHR question 3.20 is an optional follow-up question for communities that have completed the worksheet.</t>
  </si>
  <si>
    <r>
      <rPr>
        <b/>
        <sz val="12"/>
        <rFont val="Arial"/>
        <family val="2"/>
      </rPr>
      <t>Optional CHR question:</t>
    </r>
    <r>
      <rPr>
        <sz val="12"/>
        <rFont val="Arial"/>
        <family val="2"/>
      </rPr>
      <t xml:space="preserve"> How does data from the List compare to other community-level data sources that are considered reliable? For example, if data is available for similar time periods, how do the numbers and/or proportions of people staying in shelters or living unsheltered compare across data sources?</t>
    </r>
  </si>
  <si>
    <t xml:space="preserve">b) In this document, how many providers help to keep the List up-to-date in some way? For example, they may refer people to an access point where they can be added to the List or update the List directly in the HMIS. </t>
  </si>
  <si>
    <t>c) How many of the providers identified in 3.22(b) above are funded through the Designated Communities or Territorial Homelessness stream?</t>
  </si>
  <si>
    <t>Communities use their List to get outcome data for their CHR.
For more accurate baselines, a real-time, comprehensive List needs to be in place for long enough to be considered reliable. Once it has been in place for long enough, data can be reported and targets can be set. 
Submitting annual data is mandatory. Before annual data can be reported, a real-time, comprehensive List needs to be in place for at least a year. 
Submitting monthly data for March of each fiscal year is optional. Before monthly data can be reported, a real-time, comprehensive List needs to be in place for at least three months (that is, since January 1st of that fiscal year).</t>
  </si>
  <si>
    <t>Has your List met the benchmark of a “Quality By-Name List” confirmed by the Canadian Alliance to End Homelessness?</t>
  </si>
  <si>
    <t>Is monthly data being reported? If yes, the date range will be March 1 to March 31 for each reporting period, as applicable.</t>
  </si>
  <si>
    <r>
      <t xml:space="preserve">Is your </t>
    </r>
    <r>
      <rPr>
        <b/>
        <sz val="12"/>
        <color theme="1"/>
        <rFont val="Arial"/>
        <family val="2"/>
      </rPr>
      <t>target</t>
    </r>
    <r>
      <rPr>
        <sz val="12"/>
        <color theme="1"/>
        <rFont val="Arial"/>
        <family val="2"/>
      </rPr>
      <t xml:space="preserve"> at least 50 percent less than your baseline?</t>
    </r>
  </si>
  <si>
    <r>
      <t xml:space="preserve">Is your </t>
    </r>
    <r>
      <rPr>
        <b/>
        <sz val="12"/>
        <rFont val="Arial"/>
        <family val="2"/>
      </rPr>
      <t>target</t>
    </r>
    <r>
      <rPr>
        <sz val="12"/>
        <rFont val="Arial"/>
        <family val="2"/>
      </rPr>
      <t xml:space="preserve"> at least 50 percent less than your baseline?</t>
    </r>
  </si>
  <si>
    <t>The Reaching Home Directives indicate that communities must set a minimum 50 percent reduction target for chronic homelessness by 2027-28. Please revise your target to represent, at minimum, a 50 percent reduction of chronic homelessness by March 2028.</t>
  </si>
  <si>
    <t>Please describe the other data source(s):</t>
  </si>
  <si>
    <t>In the future, will data from the community’s HMIS (either HIFIS or an existing, equivalent system) be used to get data for the List?</t>
  </si>
  <si>
    <t>b) Describe how this collaboration will happen over the coming year.</t>
  </si>
  <si>
    <t>c) Please explain how engagement will happen with the IH CAB during next year’s CHR process.</t>
  </si>
  <si>
    <t>Please explain how engagement will happen with the IH CAB during next year’s CHR process.</t>
  </si>
  <si>
    <t>c) In your community, is Homeless Individuals and Families Information System (HIFIS) the HMIS that is being used?</t>
  </si>
  <si>
    <t>Answer Grid 3</t>
  </si>
  <si>
    <t>Answer Grid 4</t>
  </si>
  <si>
    <t>Answer Grid 6</t>
  </si>
  <si>
    <t>Answer Grid 7</t>
  </si>
  <si>
    <t>Section 2 - SUMMARY TABLE 2</t>
  </si>
  <si>
    <t>Section 3 - SUMMARY TABLE 1</t>
  </si>
  <si>
    <t>Fredericton, New Brunswick</t>
  </si>
  <si>
    <t xml:space="preserve"> We also track: Newcomer Status, LGBTQIA2S+ Status, Pregnancy and Tri-Morbidity</t>
  </si>
  <si>
    <t xml:space="preserve">This is one of the areas we are excited about fully transitioning our BNL into HIFIS.  We have been developing training materials and coaching front line HIFIS users all year on exactly what modules in HIFIS "activate" clients.  The overall message in all HIFIS training sessions this year has been that "consistent data entry is one the most effective advocacy tool you have at your disposal".  </t>
  </si>
  <si>
    <t>In addition to developing multiple training resources on Housing History and what HIFIS modules keep a client "Active", we have held multiple constests amongst providers (and clusters) whereby the agency who completes the most (accurate) housing histories over a given time period wins a prize.</t>
  </si>
  <si>
    <t xml:space="preserve">Our list compares very well to shelter occupancy lists and even to those known to be sleeping rough.  On average, only about 15% of those known to be sleeping rough in our community have not yet engaged with our Coordinated Access system and signed a consent form to be added to the list.  </t>
  </si>
  <si>
    <t xml:space="preserve">We were able to go back and pull data from April 1st, 2020 through March 31, 2021 to provide the above number.  While we hadn't yet hit the Quality BNL status yet at that point, the data was still as accurate as possible.  </t>
  </si>
  <si>
    <t>N/A</t>
  </si>
  <si>
    <t xml:space="preserve">After this report came out last year, we adapted our tracking process to be able to measure people who were homeless for at least one day, which allowed us to report this number for the most recent fiscal year.  It still isn't possible to go back the 2020-2021 and do the same although we can pull the number for outcomes 2 and 3 as they are inflow/outflow totals and don't rely on knowing the "at least one day" measurement.  </t>
  </si>
  <si>
    <t>Because we track our inflow/outflow data at the end of each month, we were able to go back to 2021 and provide this monthly number.  This monthly breakdown wasn't included last year so we couldn't add it in during the last report.</t>
  </si>
  <si>
    <t xml:space="preserve"> Because we track our inflow/outflow data at the end of each month, we were able to go back to 2021 as well and provide this monthly number.  This monthly breakdown wasn't included last year so we couldn't add it in during the last report.  We also based out target based off this years data as we have more confidence accuracy in the number vs the March 2021 data point. </t>
  </si>
  <si>
    <t xml:space="preserve">Because we track our inflow/outflow data at the end of each month, we were able to go back to 2021 and provide this monthly number.  This monthly breakdown wasn't included last year so we couldn't add it in during the last report. We are also using 2022 data as our baseline as our Quality BNL status came after March 2020 and we have more confidence in the 2022 data point.  </t>
  </si>
  <si>
    <t xml:space="preserve">Because we track our inflow/outflow data at the end of each month, we were able to go back to 2021 and provide this monthly number.  This monthly breakdown wasn't included last year so we couldn't add it in during the last report. We set the target by looking at the average monthly eviction rate over this past year and set it at 50% of that number.  </t>
  </si>
  <si>
    <t xml:space="preserve">Because we track our chronic data at the beginning of each month, we were able to provide this monthly number for each previous time period.  This monthly breakdown wasn't included last year so we couldn't add it in during the last report.  We set the target based off the 2022 number because we hadn't hit QBNL in March of 2021 and we have more confidence in the 2022 number.  </t>
  </si>
  <si>
    <t>Sherry Keddy</t>
  </si>
  <si>
    <t>Kendra Churchill, Shauna Bowes, David Coon</t>
  </si>
  <si>
    <t>Mayor Kate Rogers, Greg Ericson</t>
  </si>
  <si>
    <t xml:space="preserve">Christin Swim, Sheila Williams, Joanne Bartibogue, Patsy McKinnon </t>
  </si>
  <si>
    <t>Lori Swim</t>
  </si>
  <si>
    <t>Alyson Pizzey</t>
  </si>
  <si>
    <t>Mist McLaughlin, John Sharpe</t>
  </si>
  <si>
    <t>Gerar Nkurnziza</t>
  </si>
  <si>
    <t>Dawn Maskill, Marchelle Coulombe, Tracey Rickards</t>
  </si>
  <si>
    <t>Warren Maddox, John Barrow, Jill Kozak</t>
  </si>
  <si>
    <t>Dominic Aube</t>
  </si>
  <si>
    <t xml:space="preserve">Perry Kendall, Bill Mackenzie, Joan Kingston </t>
  </si>
  <si>
    <t>Over the last year, the CE and CAB have concerted our efforts with New Brunswick’s Department of Social Development to develop a shared understanding of homelessness in urban New Brunswick and the promising practices and efforts required to reduce chronic, Indigenous, and overall homelessness. Notably, this has included the development of a cross-departmental Homelessness Steering Committee, including representatives from Health, Justice, and Public Safety, to oversee the development of a framework to reduce chronic homelessness by 50% over the next three years. This reduction will be achieved not only by increasing access to housing and supports but also by investing in preventative measures, such as reducing discharges into homelessness.                                                                                                                                                                                                                                                                                                 
The following bullet points summarize additional efforts to prevent and reduce homelessness in Fredericton over the last year: 
- Regional staff of the Dept of Social Development participate on a monthly basis at the Homelessness Information Partnership Fredericton (HIPF) table (Fredericton's Coordinated Access Governance body) and continue to make rent subsidies available to the By-Name List                                                                                                                                                                                                                     
-  12 Neighbours, a tiny home initiative to house 96 individuals in community clusters, launched and is being folded into Coordinated Access
- New prevention programs have been created, one of which is being operated by the province's only friendship centre: Under One Sky</t>
  </si>
  <si>
    <t xml:space="preserve">COVID-19 has had a significant impact on every agency involved in the homeless-serving system, from operational guidelines and policies to staff turnover, absences, and burnout. While this has led to challenges in the ongoing implementation of CA and HIFIS, it has not stifled our progress. Fredericton's Coordinated Access System has continued to grow and become more comprehensive over the past year, as has HIFIS use. We have also used this past year to shift our focus to quality assurance reviews and measures, accelerating our transition to an outcomes-based approach. </t>
  </si>
  <si>
    <t xml:space="preserve">Over the last year, the DC CE began engaging New Brunswick's IH CE, Turning Leaf, to inform the implementation and ongoing management of Coordinated Access and HIFIS. The IH CE has agreed to sit as a member of Fredericton's CAB and, in this role, will provide oversight and feedback on all major components of Coordinated Access and HIFIS, including prioritization, matching and referral, and overall governance. Having Turning Leaf as a permanent member of the CAB, rather than simply being consulted, will ensure that collaboration is strengthened moving forward.  </t>
  </si>
  <si>
    <t>Results will be published on the Human Development Council's website: www.sjhdc.ca</t>
  </si>
  <si>
    <t>*We have been putting a lot of time and energy in transitioning our Coordinated Access system fully into HIFIS 4 and away from our Excel based By Names Lists.  All HIFIS training sessions have been tailored towards this end as well as a great deal of training resources and tools.  In addition to using our existing BNL data to drive improvement projects, inform funding decisions, and make overall system improvements, we have also launched a data dashboard on our HDC website.  These dashboards have become a valuable tool, not only for ourselves, but also for leadership at the provincial level. https://sjhdc.ca/fredericton-dashboard/</t>
  </si>
  <si>
    <t xml:space="preserve">Over the last year, the DC CE began engaging New Brunswick's IH CE, Turning Leaf, to inform the implementation and ongoing management of Coordinated Access and HIFIS. The IH CE has agreed to sit as a member of Fredericton's CAB and, in this role, will provide oversight and feedback on all major components of Coordinated Access and HIFIS, including prioritization, matching and referral, and overall governance. Having Turning Leaf as a permanent member of the CAB, rather than simply being consulted, will ensure that collaboration is strengthened moving forward.                                                                                                                             In the past year, we have continued to work with Skigin-Elnoog (a Housing Corporation incorporated in 1973 by the New Brunswick Association of Non-Status Indians to address the housing needs of its membership in the province), which has been part of Coordinated Access governance since the creation of the BNL in 2019. Additionally, Fredericton is home to the province's only friendship centre: Under One Sky, which now receives Reaching Home funding for prevention and sits at the governance table for Coordinated Access. As part of the governance body for Coordinated Access in Fredericton, these organizations help to inform all key components of the system.                                                </t>
  </si>
  <si>
    <t>The CHR has been reviewed and approved by the CAB, including the IH CE.</t>
  </si>
  <si>
    <t xml:space="preserve">Over the last year, the CE has finalized the implementation of foundational pieces of Coordinated Access in Fredericton with a particular focus on the Reaching Home minimum requirements: Coverage, Governance, Access, Assessment, Prioritization, Matching and Referral, and the use of HIFIS. In addition to scoring 7/7 for the Reaching Home components of the Canadian Alliance to End Homelessness Coordinated Access ScorecardScorecard, Fredericton is also a Built for Zero Canada community and has been recognized by BFZ-C as having Basic Quality for Coordinated Access. This means that in addition to meeting the minimum requirements for Reaching Home, Fredericton also meets the standard set out by the Canadian Alliance to End Homelessness (CAEH) for basic quality. 
After meeting these expected results ahead of schedule, we began the process of evaluating the quality of each system through a series of Quality Assurance Reviews (including a combination of engagement sessions, surveys, and data reviews). These reviews not only provided us with a number of process improvements but also informed our next round of Reaching Home RFPs. We look forward to continuing these Quality Assurance Reviews on a biannual basis, identifying areas for improvement and working with local Built for Zero teams, CA Governance tables, and CAB to increase the effectiveness of these systems.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</si>
</sst>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Arial"/>
      <family val="2"/>
    </font>
    <font>
      <b/>
      <sz val="16"/>
      <color theme="1"/>
      <name val="Arial"/>
      <family val="2"/>
    </font>
    <font>
      <b/>
      <sz val="14"/>
      <color theme="1"/>
      <name val="Arial"/>
      <family val="2"/>
    </font>
    <font>
      <sz val="12"/>
      <color theme="1"/>
      <name val="Arial"/>
      <family val="2"/>
    </font>
    <font>
      <b/>
      <sz val="12"/>
      <color theme="1"/>
      <name val="Arial"/>
      <family val="2"/>
    </font>
    <font>
      <sz val="12"/>
      <name val="Arial"/>
      <family val="2"/>
    </font>
    <font>
      <b/>
      <sz val="12"/>
      <color theme="0"/>
      <name val="Arial"/>
      <family val="2"/>
    </font>
    <font>
      <sz val="12"/>
      <color rgb="FFFF0000"/>
      <name val="Arial"/>
      <family val="2"/>
    </font>
    <font>
      <b/>
      <sz val="12"/>
      <name val="Arial"/>
      <family val="2"/>
    </font>
    <font>
      <b/>
      <sz val="12"/>
      <color rgb="FFFF0000"/>
      <name val="Arial"/>
      <family val="2"/>
    </font>
    <font>
      <sz val="10"/>
      <color theme="1"/>
      <name val="Arial"/>
      <family val="2"/>
    </font>
    <font>
      <b/>
      <sz val="11"/>
      <color theme="1"/>
      <name val="Arial"/>
      <family val="2"/>
    </font>
    <font>
      <sz val="11"/>
      <color rgb="FFFF0000"/>
      <name val="Calibri"/>
      <family val="2"/>
      <scheme val="minor"/>
    </font>
    <font>
      <b/>
      <sz val="16"/>
      <color rgb="FFFF0000"/>
      <name val="Arial"/>
      <family val="2"/>
    </font>
    <font>
      <sz val="11"/>
      <color theme="1"/>
      <name val="Calibri"/>
      <family val="2"/>
      <scheme val="minor"/>
    </font>
    <font>
      <sz val="8"/>
      <name val="Calibri"/>
      <family val="2"/>
      <scheme val="minor"/>
    </font>
    <font>
      <sz val="12"/>
      <color theme="1"/>
      <name val="Calibri"/>
      <family val="2"/>
      <scheme val="minor"/>
    </font>
    <font>
      <sz val="12"/>
      <color rgb="FFFF0000"/>
      <name val="Calibri"/>
      <family val="2"/>
      <scheme val="minor"/>
    </font>
    <font>
      <sz val="12"/>
      <name val="Calibri"/>
      <family val="2"/>
      <scheme val="minor"/>
    </font>
    <font>
      <sz val="14"/>
      <color theme="1"/>
      <name val="Calibri"/>
      <family val="2"/>
      <scheme val="minor"/>
    </font>
    <font>
      <b/>
      <sz val="14"/>
      <name val="Arial"/>
      <family val="2"/>
    </font>
    <font>
      <sz val="14"/>
      <name val="Arial"/>
      <family val="2"/>
    </font>
    <font>
      <sz val="12"/>
      <color theme="0" tint="-0.499984740745262"/>
      <name val="Arial"/>
      <family val="2"/>
    </font>
    <font>
      <b/>
      <sz val="12"/>
      <color theme="0" tint="-0.499984740745262"/>
      <name val="Arial"/>
      <family val="2"/>
    </font>
    <font>
      <b/>
      <sz val="14"/>
      <color rgb="FFFF0000"/>
      <name val="Arial"/>
      <family val="2"/>
    </font>
    <font>
      <sz val="12"/>
      <color theme="0"/>
      <name val="Arial"/>
      <family val="2"/>
    </font>
  </fonts>
  <fills count="11">
    <fill>
      <patternFill patternType="none"/>
    </fill>
    <fill>
      <patternFill patternType="gray125"/>
    </fill>
    <fill>
      <patternFill patternType="solid">
        <fgColor rgb="FFBBD2B5"/>
        <bgColor indexed="64"/>
      </patternFill>
    </fill>
    <fill>
      <patternFill patternType="solid">
        <fgColor rgb="FF1D898B"/>
        <bgColor indexed="64"/>
      </patternFill>
    </fill>
    <fill>
      <patternFill patternType="solid">
        <fgColor rgb="FFE2EDDF"/>
        <bgColor indexed="64"/>
      </patternFill>
    </fill>
    <fill>
      <patternFill patternType="solid">
        <fgColor theme="0"/>
        <bgColor indexed="64"/>
      </patternFill>
    </fill>
    <fill>
      <patternFill patternType="solid">
        <fgColor rgb="FFDACCEA"/>
        <bgColor indexed="64"/>
      </patternFill>
    </fill>
    <fill>
      <patternFill patternType="solid">
        <fgColor theme="0" tint="-4.9989318521683403E-2"/>
        <bgColor indexed="64"/>
      </patternFill>
    </fill>
    <fill>
      <patternFill patternType="solid">
        <fgColor rgb="FF808080"/>
        <bgColor indexed="64"/>
      </patternFill>
    </fill>
    <fill>
      <patternFill patternType="solid">
        <fgColor theme="2"/>
        <bgColor indexed="64"/>
      </patternFill>
    </fill>
    <fill>
      <patternFill patternType="solid">
        <fgColor theme="0" tint="-0.499984740745262"/>
        <bgColor indexed="64"/>
      </patternFill>
    </fill>
  </fills>
  <borders count="16">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15" fillId="0" borderId="0" applyFont="0" applyFill="0" applyBorder="0" applyAlignment="0" applyProtection="0"/>
  </cellStyleXfs>
  <cellXfs count="343">
    <xf numFmtId="0" fontId="0" fillId="0" borderId="0" xfId="0"/>
    <xf numFmtId="0" fontId="4" fillId="0" borderId="0" xfId="0" applyFont="1" applyAlignment="1">
      <alignment vertical="center"/>
    </xf>
    <xf numFmtId="0" fontId="4" fillId="0" borderId="0" xfId="0" applyFont="1"/>
    <xf numFmtId="0" fontId="5" fillId="0" borderId="0" xfId="0" applyFont="1"/>
    <xf numFmtId="0" fontId="8" fillId="0" borderId="0" xfId="0" applyFont="1"/>
    <xf numFmtId="49" fontId="6" fillId="0" borderId="0" xfId="0" applyNumberFormat="1" applyFont="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center" vertical="center"/>
    </xf>
    <xf numFmtId="0" fontId="1" fillId="0" borderId="0" xfId="0" applyFont="1" applyAlignment="1" applyProtection="1">
      <alignment vertical="center" wrapText="1"/>
      <protection locked="0"/>
    </xf>
    <xf numFmtId="0" fontId="2" fillId="0" borderId="0" xfId="0" applyFont="1" applyAlignment="1" applyProtection="1">
      <alignment horizontal="center" vertical="center"/>
      <protection locked="0"/>
    </xf>
    <xf numFmtId="0" fontId="6" fillId="4" borderId="4" xfId="0" applyFont="1" applyFill="1" applyBorder="1" applyAlignment="1">
      <alignment horizontal="left" vertical="top"/>
    </xf>
    <xf numFmtId="0" fontId="4" fillId="6" borderId="3" xfId="0" applyFont="1" applyFill="1" applyBorder="1" applyAlignment="1" applyProtection="1">
      <alignment horizontal="center" vertical="center" wrapText="1"/>
      <protection locked="0"/>
    </xf>
    <xf numFmtId="0" fontId="5" fillId="4" borderId="3" xfId="0" applyFont="1" applyFill="1" applyBorder="1" applyAlignment="1">
      <alignment horizontal="center" vertical="center" wrapText="1"/>
    </xf>
    <xf numFmtId="49" fontId="4" fillId="4" borderId="4" xfId="0" applyNumberFormat="1" applyFont="1" applyFill="1" applyBorder="1" applyAlignment="1">
      <alignment horizontal="left" vertical="top"/>
    </xf>
    <xf numFmtId="49" fontId="4" fillId="4" borderId="2" xfId="0" applyNumberFormat="1" applyFont="1" applyFill="1" applyBorder="1" applyAlignment="1">
      <alignment horizontal="left" vertical="top"/>
    </xf>
    <xf numFmtId="49" fontId="4" fillId="4" borderId="7" xfId="0" applyNumberFormat="1" applyFont="1" applyFill="1" applyBorder="1" applyAlignment="1">
      <alignment horizontal="left" vertical="top"/>
    </xf>
    <xf numFmtId="49" fontId="4" fillId="4" borderId="4" xfId="0" applyNumberFormat="1" applyFont="1" applyFill="1" applyBorder="1" applyAlignment="1">
      <alignment vertical="top"/>
    </xf>
    <xf numFmtId="49" fontId="4" fillId="0" borderId="0" xfId="0" applyNumberFormat="1" applyFont="1" applyAlignment="1">
      <alignment horizontal="left" vertical="top"/>
    </xf>
    <xf numFmtId="0" fontId="4" fillId="4" borderId="4" xfId="0" applyFont="1" applyFill="1" applyBorder="1" applyAlignment="1">
      <alignment horizontal="left" vertical="top"/>
    </xf>
    <xf numFmtId="0" fontId="6" fillId="4" borderId="4" xfId="0" applyFont="1" applyFill="1" applyBorder="1" applyAlignment="1">
      <alignment horizontal="left" vertical="top" wrapText="1"/>
    </xf>
    <xf numFmtId="0" fontId="4" fillId="4" borderId="4" xfId="0" applyFont="1" applyFill="1" applyBorder="1" applyAlignment="1">
      <alignment horizontal="left" vertical="top" wrapText="1"/>
    </xf>
    <xf numFmtId="0" fontId="6" fillId="4" borderId="10" xfId="0" applyFont="1" applyFill="1" applyBorder="1" applyAlignment="1">
      <alignment horizontal="left" vertical="top" wrapText="1"/>
    </xf>
    <xf numFmtId="0" fontId="6" fillId="4" borderId="10" xfId="0" applyFont="1" applyFill="1" applyBorder="1" applyAlignment="1">
      <alignment horizontal="left" vertical="top"/>
    </xf>
    <xf numFmtId="0" fontId="4" fillId="0" borderId="0" xfId="0" applyFont="1" applyAlignment="1">
      <alignment vertical="top"/>
    </xf>
    <xf numFmtId="0" fontId="0" fillId="0" borderId="0" xfId="0" applyProtection="1">
      <protection locked="0"/>
    </xf>
    <xf numFmtId="0" fontId="8" fillId="4" borderId="7" xfId="0" applyFont="1" applyFill="1" applyBorder="1" applyAlignment="1">
      <alignment vertical="top"/>
    </xf>
    <xf numFmtId="0" fontId="8" fillId="4" borderId="2" xfId="0" applyFont="1" applyFill="1" applyBorder="1" applyAlignment="1">
      <alignment vertical="top"/>
    </xf>
    <xf numFmtId="2" fontId="4" fillId="4" borderId="4" xfId="0" applyNumberFormat="1" applyFont="1" applyFill="1" applyBorder="1" applyAlignment="1">
      <alignment horizontal="left" vertical="top"/>
    </xf>
    <xf numFmtId="49" fontId="4" fillId="4" borderId="10" xfId="0" applyNumberFormat="1" applyFont="1" applyFill="1" applyBorder="1" applyAlignment="1">
      <alignment horizontal="left" vertical="top"/>
    </xf>
    <xf numFmtId="0" fontId="4" fillId="0" borderId="3" xfId="0" applyFont="1" applyBorder="1" applyAlignment="1">
      <alignment horizontal="center" vertical="center"/>
    </xf>
    <xf numFmtId="0" fontId="4" fillId="4" borderId="10" xfId="0" applyFont="1" applyFill="1" applyBorder="1" applyAlignment="1">
      <alignment horizontal="left" vertical="top" wrapText="1"/>
    </xf>
    <xf numFmtId="49" fontId="4" fillId="0" borderId="0" xfId="0" applyNumberFormat="1" applyFont="1" applyAlignment="1">
      <alignment vertical="top"/>
    </xf>
    <xf numFmtId="0" fontId="5" fillId="0" borderId="0" xfId="0" applyFont="1" applyAlignment="1">
      <alignment vertical="center"/>
    </xf>
    <xf numFmtId="0" fontId="4" fillId="4" borderId="3" xfId="0" applyFont="1" applyFill="1" applyBorder="1" applyAlignment="1">
      <alignment horizontal="center" vertical="center" wrapText="1"/>
    </xf>
    <xf numFmtId="0" fontId="4" fillId="8" borderId="3" xfId="0" applyFont="1" applyFill="1" applyBorder="1" applyAlignment="1">
      <alignment horizontal="center" vertical="center"/>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4" borderId="3" xfId="0" applyFont="1" applyFill="1" applyBorder="1" applyAlignment="1">
      <alignment horizontal="center" vertical="center"/>
    </xf>
    <xf numFmtId="0" fontId="5" fillId="4" borderId="3" xfId="0" applyFont="1" applyFill="1" applyBorder="1" applyAlignment="1">
      <alignment horizontal="center" vertical="center"/>
    </xf>
    <xf numFmtId="0" fontId="4" fillId="0" borderId="6" xfId="0" applyFont="1" applyBorder="1" applyAlignment="1" applyProtection="1">
      <alignment horizontal="left" vertical="top" wrapText="1"/>
      <protection locked="0"/>
    </xf>
    <xf numFmtId="49" fontId="4" fillId="9" borderId="3" xfId="0" applyNumberFormat="1" applyFont="1" applyFill="1" applyBorder="1" applyAlignment="1">
      <alignment horizontal="center" vertical="top"/>
    </xf>
    <xf numFmtId="0" fontId="5" fillId="0" borderId="0" xfId="0" applyFont="1" applyAlignment="1">
      <alignment vertical="center" wrapText="1"/>
    </xf>
    <xf numFmtId="0" fontId="5" fillId="9"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5" fillId="9" borderId="13" xfId="0" applyFont="1" applyFill="1" applyBorder="1" applyAlignment="1">
      <alignment horizontal="center" vertical="center" wrapText="1"/>
    </xf>
    <xf numFmtId="9" fontId="4" fillId="0" borderId="3" xfId="0" applyNumberFormat="1" applyFont="1" applyBorder="1" applyAlignment="1">
      <alignment horizontal="center" vertical="center" wrapText="1"/>
    </xf>
    <xf numFmtId="49" fontId="6" fillId="0" borderId="0" xfId="0" applyNumberFormat="1" applyFont="1" applyAlignment="1">
      <alignment horizontal="left" vertical="center" wrapText="1"/>
    </xf>
    <xf numFmtId="0" fontId="8" fillId="0" borderId="0" xfId="0" applyFont="1" applyAlignment="1">
      <alignment wrapText="1"/>
    </xf>
    <xf numFmtId="0" fontId="4" fillId="0" borderId="0" xfId="0" applyFont="1" applyAlignment="1">
      <alignment wrapText="1"/>
    </xf>
    <xf numFmtId="49" fontId="4" fillId="0" borderId="3" xfId="0" applyNumberFormat="1" applyFont="1" applyBorder="1" applyAlignment="1">
      <alignment wrapText="1"/>
    </xf>
    <xf numFmtId="0" fontId="4" fillId="0" borderId="3" xfId="0" applyFont="1" applyBorder="1" applyAlignment="1">
      <alignment wrapText="1"/>
    </xf>
    <xf numFmtId="0" fontId="4" fillId="0" borderId="3" xfId="0" applyFont="1" applyBorder="1" applyAlignment="1">
      <alignment horizontal="center" vertical="center" wrapText="1"/>
    </xf>
    <xf numFmtId="0" fontId="4" fillId="0" borderId="0" xfId="0" applyFont="1" applyAlignment="1">
      <alignment vertical="center" wrapText="1"/>
    </xf>
    <xf numFmtId="0" fontId="5" fillId="0" borderId="2" xfId="0" applyFont="1" applyBorder="1" applyAlignment="1">
      <alignment horizontal="center" vertical="center" wrapText="1"/>
    </xf>
    <xf numFmtId="0" fontId="4" fillId="0" borderId="1" xfId="0" applyFont="1" applyBorder="1" applyAlignment="1">
      <alignment wrapText="1"/>
    </xf>
    <xf numFmtId="9" fontId="4" fillId="0" borderId="3" xfId="1" applyFont="1" applyBorder="1" applyAlignment="1">
      <alignment horizontal="center" vertical="center" wrapText="1"/>
    </xf>
    <xf numFmtId="0" fontId="4" fillId="0" borderId="0" xfId="0" applyFont="1" applyAlignment="1">
      <alignment horizontal="center" vertical="center" wrapText="1"/>
    </xf>
    <xf numFmtId="49" fontId="4" fillId="0" borderId="3" xfId="0" applyNumberFormat="1" applyFont="1" applyBorder="1" applyAlignment="1">
      <alignment horizontal="center" vertical="center" wrapText="1"/>
    </xf>
    <xf numFmtId="0" fontId="17" fillId="0" borderId="0" xfId="0" applyFont="1"/>
    <xf numFmtId="0" fontId="19" fillId="0" borderId="0" xfId="0" applyFont="1"/>
    <xf numFmtId="49" fontId="4" fillId="4" borderId="3" xfId="0" applyNumberFormat="1" applyFont="1" applyFill="1" applyBorder="1" applyAlignment="1">
      <alignment horizontal="center" vertical="center" wrapText="1"/>
    </xf>
    <xf numFmtId="0" fontId="17" fillId="0" borderId="0" xfId="0" applyFont="1" applyProtection="1">
      <protection locked="0"/>
    </xf>
    <xf numFmtId="0" fontId="20" fillId="0" borderId="0" xfId="0" applyFont="1"/>
    <xf numFmtId="0" fontId="6" fillId="4" borderId="0" xfId="0" applyFont="1" applyFill="1" applyAlignment="1">
      <alignment horizontal="left" vertical="center" wrapText="1"/>
    </xf>
    <xf numFmtId="0" fontId="6" fillId="4" borderId="1" xfId="0" applyFont="1" applyFill="1" applyBorder="1" applyAlignment="1">
      <alignment horizontal="left" vertical="center" wrapText="1"/>
    </xf>
    <xf numFmtId="0" fontId="6" fillId="0" borderId="0" xfId="0" applyFont="1" applyAlignment="1">
      <alignment vertical="center"/>
    </xf>
    <xf numFmtId="0" fontId="6" fillId="0" borderId="3" xfId="0" applyFont="1" applyBorder="1" applyAlignment="1">
      <alignment horizontal="center" vertical="center" wrapText="1"/>
    </xf>
    <xf numFmtId="49" fontId="6" fillId="0" borderId="0" xfId="0" applyNumberFormat="1" applyFont="1" applyAlignment="1">
      <alignment horizontal="left" vertical="top"/>
    </xf>
    <xf numFmtId="0" fontId="6" fillId="4" borderId="2" xfId="0" applyFont="1" applyFill="1" applyBorder="1" applyAlignment="1">
      <alignment vertical="top" wrapText="1"/>
    </xf>
    <xf numFmtId="0" fontId="6" fillId="4" borderId="7" xfId="0" applyFont="1" applyFill="1" applyBorder="1" applyAlignment="1">
      <alignment vertical="top" wrapText="1"/>
    </xf>
    <xf numFmtId="0" fontId="6" fillId="4" borderId="7" xfId="0" applyFont="1" applyFill="1" applyBorder="1" applyAlignment="1">
      <alignment horizontal="left" vertical="top" wrapText="1"/>
    </xf>
    <xf numFmtId="0" fontId="6" fillId="0" borderId="0" xfId="0" applyFont="1"/>
    <xf numFmtId="0" fontId="9" fillId="0" borderId="0" xfId="0" applyFont="1"/>
    <xf numFmtId="0" fontId="6" fillId="4" borderId="2" xfId="0" applyFont="1" applyFill="1" applyBorder="1" applyAlignment="1">
      <alignment horizontal="left" vertical="top" wrapText="1"/>
    </xf>
    <xf numFmtId="0" fontId="6" fillId="6" borderId="4" xfId="0" applyFont="1" applyFill="1" applyBorder="1" applyAlignment="1" applyProtection="1">
      <alignment vertical="center" wrapText="1"/>
      <protection locked="0"/>
    </xf>
    <xf numFmtId="0" fontId="6" fillId="6" borderId="2" xfId="0" applyFont="1" applyFill="1" applyBorder="1" applyAlignment="1" applyProtection="1">
      <alignment vertical="center" wrapText="1"/>
      <protection locked="0"/>
    </xf>
    <xf numFmtId="0" fontId="6" fillId="6" borderId="7" xfId="0" applyFont="1" applyFill="1" applyBorder="1" applyAlignment="1" applyProtection="1">
      <alignment vertical="center" wrapText="1"/>
      <protection locked="0"/>
    </xf>
    <xf numFmtId="0" fontId="6" fillId="2" borderId="10" xfId="0" applyFont="1" applyFill="1" applyBorder="1" applyAlignment="1">
      <alignment vertical="top" wrapText="1"/>
    </xf>
    <xf numFmtId="0" fontId="6" fillId="6" borderId="3" xfId="0" applyFont="1" applyFill="1" applyBorder="1" applyAlignment="1" applyProtection="1">
      <alignment horizontal="center" vertical="center" wrapText="1"/>
      <protection locked="0"/>
    </xf>
    <xf numFmtId="2" fontId="6" fillId="4" borderId="10" xfId="0" applyNumberFormat="1" applyFont="1" applyFill="1" applyBorder="1" applyAlignment="1">
      <alignment horizontal="left" vertical="top" wrapText="1"/>
    </xf>
    <xf numFmtId="2" fontId="6" fillId="4" borderId="4" xfId="0" applyNumberFormat="1" applyFont="1" applyFill="1" applyBorder="1" applyAlignment="1">
      <alignment horizontal="left" vertical="top" wrapText="1"/>
    </xf>
    <xf numFmtId="0" fontId="6" fillId="6" borderId="4" xfId="0" applyFont="1" applyFill="1" applyBorder="1" applyAlignment="1">
      <alignment vertical="center"/>
    </xf>
    <xf numFmtId="0" fontId="6" fillId="6" borderId="2" xfId="0" applyFont="1" applyFill="1" applyBorder="1" applyAlignment="1">
      <alignment vertical="center"/>
    </xf>
    <xf numFmtId="0" fontId="6" fillId="6" borderId="7" xfId="0" applyFont="1" applyFill="1" applyBorder="1" applyAlignment="1">
      <alignment vertical="center"/>
    </xf>
    <xf numFmtId="49" fontId="6" fillId="4" borderId="15" xfId="0" applyNumberFormat="1" applyFont="1" applyFill="1" applyBorder="1" applyAlignment="1">
      <alignment horizontal="left" vertical="top"/>
    </xf>
    <xf numFmtId="0" fontId="9" fillId="0" borderId="0" xfId="0" applyFont="1" applyAlignment="1">
      <alignment vertical="center"/>
    </xf>
    <xf numFmtId="0" fontId="6" fillId="4" borderId="2" xfId="0" applyFont="1" applyFill="1" applyBorder="1" applyAlignment="1">
      <alignment vertical="center"/>
    </xf>
    <xf numFmtId="49" fontId="6" fillId="4" borderId="2" xfId="0" applyNumberFormat="1" applyFont="1" applyFill="1" applyBorder="1" applyAlignment="1">
      <alignment horizontal="left" vertical="top" wrapText="1"/>
    </xf>
    <xf numFmtId="2" fontId="6" fillId="4" borderId="2" xfId="0" applyNumberFormat="1" applyFont="1" applyFill="1" applyBorder="1" applyAlignment="1">
      <alignment horizontal="left" vertical="top" wrapText="1"/>
    </xf>
    <xf numFmtId="2" fontId="6" fillId="4" borderId="15" xfId="0" applyNumberFormat="1" applyFont="1" applyFill="1" applyBorder="1" applyAlignment="1">
      <alignment horizontal="left" vertical="top" wrapText="1"/>
    </xf>
    <xf numFmtId="0" fontId="6" fillId="4" borderId="7" xfId="0" applyFont="1" applyFill="1" applyBorder="1" applyAlignment="1">
      <alignment vertical="center"/>
    </xf>
    <xf numFmtId="0" fontId="9" fillId="4" borderId="3" xfId="0" applyFont="1" applyFill="1" applyBorder="1" applyAlignment="1">
      <alignment horizontal="center" vertical="center" wrapText="1"/>
    </xf>
    <xf numFmtId="49" fontId="21" fillId="2" borderId="11" xfId="0" applyNumberFormat="1" applyFont="1" applyFill="1" applyBorder="1" applyAlignment="1">
      <alignment vertical="center"/>
    </xf>
    <xf numFmtId="0" fontId="6" fillId="0" borderId="0" xfId="0" applyFont="1" applyAlignment="1" applyProtection="1">
      <alignment vertical="center"/>
      <protection locked="0"/>
    </xf>
    <xf numFmtId="0" fontId="6" fillId="6" borderId="14" xfId="0" applyFont="1" applyFill="1" applyBorder="1" applyAlignment="1" applyProtection="1">
      <alignment vertical="center" wrapText="1"/>
      <protection locked="0"/>
    </xf>
    <xf numFmtId="0" fontId="6" fillId="4" borderId="14" xfId="0" applyFont="1" applyFill="1" applyBorder="1" applyAlignment="1">
      <alignment vertical="top" wrapText="1"/>
    </xf>
    <xf numFmtId="0" fontId="4" fillId="7" borderId="3" xfId="0" applyFont="1" applyFill="1" applyBorder="1" applyAlignment="1">
      <alignment horizontal="center" vertical="center" wrapText="1"/>
    </xf>
    <xf numFmtId="0" fontId="23" fillId="10" borderId="3" xfId="0" applyFont="1" applyFill="1" applyBorder="1" applyAlignment="1" applyProtection="1">
      <alignment horizontal="center" vertical="center" wrapText="1"/>
      <protection locked="0"/>
    </xf>
    <xf numFmtId="49" fontId="6" fillId="4" borderId="2" xfId="0" applyNumberFormat="1" applyFont="1" applyFill="1" applyBorder="1" applyAlignment="1">
      <alignment horizontal="left" vertical="top"/>
    </xf>
    <xf numFmtId="0" fontId="4" fillId="0" borderId="3" xfId="0" applyFont="1" applyBorder="1" applyAlignment="1">
      <alignment horizontal="center" wrapText="1"/>
    </xf>
    <xf numFmtId="0" fontId="4" fillId="0" borderId="3" xfId="0" applyFont="1" applyBorder="1" applyAlignment="1">
      <alignment horizontal="left" wrapText="1"/>
    </xf>
    <xf numFmtId="0" fontId="4" fillId="0" borderId="3" xfId="0" applyFont="1" applyBorder="1" applyAlignment="1">
      <alignment horizontal="left" vertical="center" wrapText="1"/>
    </xf>
    <xf numFmtId="0" fontId="3" fillId="0" borderId="0" xfId="0" applyFont="1" applyAlignment="1">
      <alignment vertical="center" wrapText="1"/>
    </xf>
    <xf numFmtId="0" fontId="13" fillId="0" borderId="0" xfId="0" applyFont="1"/>
    <xf numFmtId="0" fontId="25" fillId="0" borderId="0" xfId="0" applyFont="1" applyAlignment="1">
      <alignment vertical="center" wrapText="1"/>
    </xf>
    <xf numFmtId="0" fontId="10" fillId="0" borderId="0" xfId="0" applyFont="1" applyAlignment="1">
      <alignment vertical="center" wrapText="1"/>
    </xf>
    <xf numFmtId="0" fontId="7" fillId="0" borderId="0" xfId="0" applyFont="1" applyAlignment="1">
      <alignment vertical="center" wrapText="1"/>
    </xf>
    <xf numFmtId="0" fontId="4" fillId="0" borderId="5" xfId="0" applyFont="1" applyBorder="1" applyAlignment="1">
      <alignment vertical="top" wrapText="1"/>
    </xf>
    <xf numFmtId="0" fontId="4" fillId="0" borderId="0" xfId="0" applyFont="1" applyAlignment="1">
      <alignment vertical="top" wrapText="1"/>
    </xf>
    <xf numFmtId="0" fontId="6" fillId="6" borderId="4" xfId="0" applyFont="1" applyFill="1" applyBorder="1" applyAlignment="1">
      <alignment vertical="center" wrapText="1"/>
    </xf>
    <xf numFmtId="0" fontId="6" fillId="4" borderId="0" xfId="0" applyFont="1" applyFill="1" applyAlignment="1">
      <alignment vertical="center"/>
    </xf>
    <xf numFmtId="0" fontId="6" fillId="6" borderId="2" xfId="0" applyFont="1" applyFill="1" applyBorder="1" applyAlignment="1">
      <alignment vertical="center" wrapText="1"/>
    </xf>
    <xf numFmtId="0" fontId="6" fillId="4" borderId="8" xfId="0" applyFont="1" applyFill="1" applyBorder="1" applyAlignment="1">
      <alignment vertical="center"/>
    </xf>
    <xf numFmtId="0" fontId="6" fillId="6" borderId="7" xfId="0" applyFont="1" applyFill="1" applyBorder="1" applyAlignment="1">
      <alignment vertical="center" wrapText="1"/>
    </xf>
    <xf numFmtId="0" fontId="8" fillId="0" borderId="0" xfId="0" applyFont="1" applyAlignment="1">
      <alignment vertical="top"/>
    </xf>
    <xf numFmtId="0" fontId="4" fillId="0" borderId="0" xfId="0" applyFont="1" applyAlignment="1">
      <alignment horizontal="left" vertical="center" wrapText="1"/>
    </xf>
    <xf numFmtId="0" fontId="18" fillId="0" borderId="0" xfId="0" applyFont="1" applyAlignment="1">
      <alignment wrapText="1"/>
    </xf>
    <xf numFmtId="0" fontId="19" fillId="0" borderId="0" xfId="0" applyFont="1" applyProtection="1">
      <protection locked="0"/>
    </xf>
    <xf numFmtId="0" fontId="8"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14" fillId="0" borderId="0" xfId="0" applyFont="1" applyAlignment="1">
      <alignment horizontal="center" vertical="center" wrapText="1"/>
    </xf>
    <xf numFmtId="0" fontId="1" fillId="0" borderId="0" xfId="0" applyFont="1"/>
    <xf numFmtId="0" fontId="6" fillId="0" borderId="0" xfId="0" applyFont="1" applyProtection="1">
      <protection locked="0"/>
    </xf>
    <xf numFmtId="0" fontId="6" fillId="0" borderId="0" xfId="0" applyFont="1" applyAlignment="1" applyProtection="1">
      <alignment wrapText="1"/>
      <protection locked="0"/>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6" fillId="4" borderId="11"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7" fillId="3" borderId="3" xfId="0" applyFont="1" applyFill="1" applyBorder="1" applyAlignment="1">
      <alignment horizontal="center" vertical="center"/>
    </xf>
    <xf numFmtId="0" fontId="6" fillId="0" borderId="3" xfId="0" applyFont="1" applyBorder="1" applyAlignment="1" applyProtection="1">
      <alignment horizontal="left" vertical="top" wrapText="1"/>
      <protection locked="0"/>
    </xf>
    <xf numFmtId="0" fontId="6" fillId="4" borderId="11" xfId="0" applyFont="1" applyFill="1" applyBorder="1" applyAlignment="1">
      <alignment vertical="center" wrapText="1"/>
    </xf>
    <xf numFmtId="0" fontId="6" fillId="4" borderId="12" xfId="0" applyFont="1" applyFill="1" applyBorder="1" applyAlignment="1">
      <alignment vertical="center" wrapText="1"/>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4" fillId="4" borderId="5" xfId="0" applyFont="1" applyFill="1" applyBorder="1" applyAlignment="1">
      <alignment horizontal="left" vertical="center" wrapText="1"/>
    </xf>
    <xf numFmtId="0" fontId="4" fillId="6" borderId="4" xfId="0" applyFont="1" applyFill="1" applyBorder="1" applyAlignment="1" applyProtection="1">
      <alignment horizontal="center" vertical="center" wrapText="1"/>
      <protection locked="0"/>
    </xf>
    <xf numFmtId="0" fontId="4" fillId="6" borderId="6" xfId="0" applyFont="1" applyFill="1" applyBorder="1" applyAlignment="1" applyProtection="1">
      <alignment horizontal="center" vertical="center" wrapText="1"/>
      <protection locked="0"/>
    </xf>
    <xf numFmtId="0" fontId="6" fillId="4" borderId="11" xfId="0" applyFont="1" applyFill="1" applyBorder="1" applyAlignment="1">
      <alignment horizontal="left" vertical="center"/>
    </xf>
    <xf numFmtId="0" fontId="6" fillId="4" borderId="12" xfId="0" applyFont="1" applyFill="1" applyBorder="1" applyAlignment="1">
      <alignment horizontal="left" vertical="center"/>
    </xf>
    <xf numFmtId="0" fontId="6" fillId="5" borderId="3" xfId="0" applyFont="1" applyFill="1" applyBorder="1" applyAlignment="1" applyProtection="1">
      <alignment horizontal="left" vertical="center"/>
      <protection locked="0"/>
    </xf>
    <xf numFmtId="0" fontId="6" fillId="4" borderId="8" xfId="0" applyFont="1" applyFill="1" applyBorder="1" applyAlignment="1">
      <alignment horizontal="left" vertical="center"/>
    </xf>
    <xf numFmtId="0" fontId="6" fillId="4" borderId="9" xfId="0" applyFont="1" applyFill="1" applyBorder="1" applyAlignment="1">
      <alignment horizontal="left" vertical="center"/>
    </xf>
    <xf numFmtId="0" fontId="6" fillId="4" borderId="5" xfId="0" applyFont="1" applyFill="1" applyBorder="1" applyAlignment="1">
      <alignment horizontal="left" vertical="center" wrapText="1"/>
    </xf>
    <xf numFmtId="0" fontId="4" fillId="6" borderId="10" xfId="0" applyFont="1" applyFill="1" applyBorder="1" applyAlignment="1" applyProtection="1">
      <alignment horizontal="center" vertical="center" wrapText="1"/>
      <protection locked="0"/>
    </xf>
    <xf numFmtId="0" fontId="4" fillId="6" borderId="12" xfId="0" applyFont="1" applyFill="1" applyBorder="1" applyAlignment="1" applyProtection="1">
      <alignment horizontal="center" vertical="center" wrapText="1"/>
      <protection locked="0"/>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7" fillId="3" borderId="6" xfId="0" applyFont="1" applyFill="1" applyBorder="1" applyAlignment="1">
      <alignment horizontal="center" vertical="center"/>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6" fillId="6" borderId="4" xfId="0" applyFont="1" applyFill="1" applyBorder="1" applyAlignment="1" applyProtection="1">
      <alignment horizontal="center" vertical="center"/>
      <protection locked="0"/>
    </xf>
    <xf numFmtId="0" fontId="6" fillId="6" borderId="6" xfId="0" applyFont="1" applyFill="1" applyBorder="1" applyAlignment="1" applyProtection="1">
      <alignment horizontal="center" vertical="center"/>
      <protection locked="0"/>
    </xf>
    <xf numFmtId="0" fontId="6" fillId="6" borderId="4" xfId="0" applyFont="1" applyFill="1" applyBorder="1" applyAlignment="1" applyProtection="1">
      <alignment horizontal="center" vertical="center" wrapText="1"/>
      <protection locked="0"/>
    </xf>
    <xf numFmtId="0" fontId="6" fillId="6" borderId="6" xfId="0" applyFont="1" applyFill="1" applyBorder="1" applyAlignment="1" applyProtection="1">
      <alignment horizontal="center" vertical="center" wrapText="1"/>
      <protection locked="0"/>
    </xf>
    <xf numFmtId="0" fontId="4" fillId="6" borderId="3" xfId="0" applyFont="1" applyFill="1" applyBorder="1" applyAlignment="1" applyProtection="1">
      <alignment horizontal="center" vertical="center" wrapText="1"/>
      <protection locked="0"/>
    </xf>
    <xf numFmtId="49" fontId="3" fillId="2" borderId="10"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49" fontId="4" fillId="2" borderId="12" xfId="0" applyNumberFormat="1" applyFont="1" applyFill="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49" fontId="4" fillId="9" borderId="3" xfId="0" applyNumberFormat="1" applyFont="1" applyFill="1" applyBorder="1" applyAlignment="1">
      <alignment horizontal="center" vertical="top"/>
    </xf>
    <xf numFmtId="0" fontId="5" fillId="4" borderId="3" xfId="0" applyFont="1" applyFill="1" applyBorder="1" applyAlignment="1">
      <alignment horizontal="center" vertical="center" wrapText="1"/>
    </xf>
    <xf numFmtId="0" fontId="6" fillId="4" borderId="6" xfId="0" applyFont="1" applyFill="1" applyBorder="1" applyAlignment="1">
      <alignment horizontal="left" vertical="center" wrapText="1"/>
    </xf>
    <xf numFmtId="0" fontId="6" fillId="5" borderId="10" xfId="0" applyFont="1" applyFill="1" applyBorder="1" applyAlignment="1" applyProtection="1">
      <alignment horizontal="left" vertical="center"/>
      <protection locked="0"/>
    </xf>
    <xf numFmtId="0" fontId="6" fillId="5" borderId="11" xfId="0" applyFont="1" applyFill="1" applyBorder="1" applyAlignment="1" applyProtection="1">
      <alignment horizontal="left" vertical="center"/>
      <protection locked="0"/>
    </xf>
    <xf numFmtId="0" fontId="6" fillId="5" borderId="12" xfId="0" applyFont="1" applyFill="1" applyBorder="1" applyAlignment="1" applyProtection="1">
      <alignment horizontal="left" vertical="center"/>
      <protection locked="0"/>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9" fillId="2" borderId="3"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9"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6" borderId="5" xfId="0" applyFont="1" applyFill="1" applyBorder="1" applyAlignment="1">
      <alignment horizontal="left" vertical="center"/>
    </xf>
    <xf numFmtId="0" fontId="6" fillId="6" borderId="6" xfId="0" applyFont="1" applyFill="1" applyBorder="1" applyAlignment="1">
      <alignment horizontal="left" vertical="center"/>
    </xf>
    <xf numFmtId="0" fontId="6" fillId="6" borderId="0" xfId="0" applyFont="1" applyFill="1" applyAlignment="1">
      <alignment horizontal="left" vertical="center"/>
    </xf>
    <xf numFmtId="0" fontId="6" fillId="6" borderId="1" xfId="0" applyFont="1" applyFill="1" applyBorder="1" applyAlignment="1">
      <alignment horizontal="left" vertical="center"/>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0" fontId="6" fillId="4" borderId="3" xfId="0" applyFont="1" applyFill="1" applyBorder="1" applyAlignment="1">
      <alignment horizontal="left" vertical="center" wrapText="1"/>
    </xf>
    <xf numFmtId="0" fontId="21" fillId="0" borderId="3" xfId="0" applyFont="1" applyBorder="1" applyAlignment="1">
      <alignment horizontal="center" vertical="center" wrapText="1"/>
    </xf>
    <xf numFmtId="49" fontId="21" fillId="2" borderId="10" xfId="0" applyNumberFormat="1" applyFont="1" applyFill="1" applyBorder="1" applyAlignment="1">
      <alignment horizontal="center" vertical="center"/>
    </xf>
    <xf numFmtId="49" fontId="22" fillId="2" borderId="11" xfId="0" applyNumberFormat="1" applyFont="1" applyFill="1" applyBorder="1" applyAlignment="1">
      <alignment horizontal="center" vertical="center"/>
    </xf>
    <xf numFmtId="49" fontId="22" fillId="2" borderId="12" xfId="0" applyNumberFormat="1" applyFont="1" applyFill="1" applyBorder="1" applyAlignment="1">
      <alignment horizontal="center" vertical="center"/>
    </xf>
    <xf numFmtId="0" fontId="6" fillId="6" borderId="8" xfId="0" applyFont="1" applyFill="1" applyBorder="1" applyAlignment="1">
      <alignment horizontal="left" vertical="center"/>
    </xf>
    <xf numFmtId="0" fontId="6" fillId="6" borderId="9" xfId="0" applyFont="1" applyFill="1" applyBorder="1" applyAlignment="1">
      <alignment horizontal="left" vertical="center"/>
    </xf>
    <xf numFmtId="0" fontId="23" fillId="10" borderId="11" xfId="0" applyFont="1" applyFill="1" applyBorder="1" applyAlignment="1">
      <alignment horizontal="left" vertical="center" wrapText="1"/>
    </xf>
    <xf numFmtId="0" fontId="23" fillId="10" borderId="12"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1" xfId="0" applyFont="1" applyFill="1" applyBorder="1" applyAlignment="1">
      <alignment horizontal="left" vertical="center" wrapText="1"/>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4" borderId="11" xfId="0" applyFont="1" applyFill="1" applyBorder="1" applyAlignment="1" applyProtection="1">
      <alignment horizontal="left" vertical="center" wrapText="1"/>
      <protection locked="0"/>
    </xf>
    <xf numFmtId="0" fontId="6" fillId="4" borderId="12" xfId="0" applyFont="1" applyFill="1" applyBorder="1" applyAlignment="1" applyProtection="1">
      <alignment horizontal="left" vertical="center" wrapText="1"/>
      <protection locked="0"/>
    </xf>
    <xf numFmtId="0" fontId="6" fillId="6" borderId="8" xfId="0" applyFont="1" applyFill="1" applyBorder="1" applyAlignment="1">
      <alignment horizontal="left" vertical="center" wrapText="1"/>
    </xf>
    <xf numFmtId="0" fontId="6" fillId="6" borderId="9" xfId="0" applyFont="1" applyFill="1" applyBorder="1" applyAlignment="1">
      <alignment horizontal="left" vertical="center" wrapText="1"/>
    </xf>
    <xf numFmtId="0" fontId="6" fillId="6" borderId="5" xfId="0" applyFont="1" applyFill="1" applyBorder="1" applyAlignment="1">
      <alignment horizontal="left" vertical="center" wrapText="1"/>
    </xf>
    <xf numFmtId="0" fontId="6" fillId="6" borderId="6" xfId="0" applyFont="1" applyFill="1" applyBorder="1" applyAlignment="1">
      <alignment horizontal="left" vertical="center" wrapText="1"/>
    </xf>
    <xf numFmtId="0" fontId="6" fillId="4" borderId="4" xfId="0" applyFont="1" applyFill="1" applyBorder="1" applyAlignment="1">
      <alignment horizontal="left" vertical="center" wrapText="1"/>
    </xf>
    <xf numFmtId="0" fontId="24" fillId="8" borderId="7" xfId="0" applyFont="1" applyFill="1" applyBorder="1" applyAlignment="1">
      <alignment horizontal="left" vertical="center" wrapText="1"/>
    </xf>
    <xf numFmtId="0" fontId="24" fillId="8" borderId="8" xfId="0" applyFont="1" applyFill="1" applyBorder="1" applyAlignment="1">
      <alignment horizontal="left" vertical="center" wrapText="1"/>
    </xf>
    <xf numFmtId="0" fontId="24" fillId="8" borderId="9"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5" fillId="2" borderId="3" xfId="0" applyFont="1" applyFill="1" applyBorder="1" applyAlignment="1">
      <alignment horizontal="left" vertical="center" wrapText="1"/>
    </xf>
    <xf numFmtId="0" fontId="4" fillId="4" borderId="3" xfId="0" applyFont="1" applyFill="1" applyBorder="1" applyAlignment="1">
      <alignment horizontal="left" vertical="center" wrapText="1"/>
    </xf>
    <xf numFmtId="49" fontId="6" fillId="7" borderId="3" xfId="0" applyNumberFormat="1" applyFont="1" applyFill="1" applyBorder="1" applyAlignment="1">
      <alignment horizontal="center" vertic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4" fillId="4" borderId="10" xfId="0" applyFont="1" applyFill="1" applyBorder="1" applyAlignment="1">
      <alignment horizontal="left" vertical="center" wrapText="1"/>
    </xf>
    <xf numFmtId="49" fontId="6" fillId="7" borderId="10" xfId="0" applyNumberFormat="1" applyFont="1" applyFill="1" applyBorder="1" applyAlignment="1">
      <alignment horizontal="center" vertical="center"/>
    </xf>
    <xf numFmtId="49" fontId="6" fillId="7" borderId="12" xfId="0" applyNumberFormat="1" applyFont="1" applyFill="1" applyBorder="1" applyAlignment="1">
      <alignment horizontal="center" vertical="center"/>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4" fillId="4" borderId="6" xfId="0" applyFont="1" applyFill="1" applyBorder="1" applyAlignment="1">
      <alignment horizontal="left" vertical="center" wrapText="1"/>
    </xf>
    <xf numFmtId="49" fontId="21" fillId="2" borderId="11" xfId="0" applyNumberFormat="1" applyFont="1" applyFill="1" applyBorder="1" applyAlignment="1">
      <alignment horizontal="center" vertical="center"/>
    </xf>
    <xf numFmtId="49" fontId="21" fillId="2" borderId="12" xfId="0" applyNumberFormat="1" applyFont="1" applyFill="1" applyBorder="1" applyAlignment="1">
      <alignment horizontal="center" vertical="center"/>
    </xf>
    <xf numFmtId="49" fontId="6" fillId="7" borderId="10" xfId="0" applyNumberFormat="1" applyFont="1" applyFill="1" applyBorder="1" applyAlignment="1">
      <alignment horizontal="center" vertical="center" wrapText="1"/>
    </xf>
    <xf numFmtId="49" fontId="6" fillId="7" borderId="12" xfId="0" applyNumberFormat="1" applyFont="1" applyFill="1" applyBorder="1" applyAlignment="1">
      <alignment horizontal="center" vertical="center" wrapText="1"/>
    </xf>
    <xf numFmtId="49" fontId="6" fillId="7" borderId="3" xfId="0" applyNumberFormat="1" applyFont="1" applyFill="1" applyBorder="1" applyAlignment="1">
      <alignment horizontal="center" vertical="center" wrapText="1"/>
    </xf>
    <xf numFmtId="49" fontId="6" fillId="4" borderId="3" xfId="0" applyNumberFormat="1" applyFont="1" applyFill="1" applyBorder="1" applyAlignment="1" applyProtection="1">
      <alignment horizontal="left" vertical="center" wrapText="1"/>
      <protection locked="0"/>
    </xf>
    <xf numFmtId="0" fontId="4" fillId="0" borderId="3" xfId="0" applyFont="1" applyBorder="1" applyAlignment="1" applyProtection="1">
      <alignment horizontal="left" vertical="top" wrapText="1"/>
      <protection locked="0"/>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6" fillId="6" borderId="10" xfId="0" applyFont="1" applyFill="1" applyBorder="1" applyAlignment="1" applyProtection="1">
      <alignment horizontal="center" vertical="center" wrapText="1"/>
      <protection locked="0"/>
    </xf>
    <xf numFmtId="0" fontId="6" fillId="6" borderId="12" xfId="0" applyFont="1" applyFill="1" applyBorder="1" applyAlignment="1" applyProtection="1">
      <alignment horizontal="center" vertical="center" wrapText="1"/>
      <protection locked="0"/>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3" xfId="0" applyFont="1" applyBorder="1" applyAlignment="1">
      <alignment horizontal="left" vertical="top" wrapText="1"/>
    </xf>
    <xf numFmtId="0" fontId="26" fillId="0" borderId="6" xfId="0" applyFont="1" applyBorder="1" applyAlignment="1">
      <alignment horizontal="left" vertical="center" wrapText="1"/>
    </xf>
    <xf numFmtId="0" fontId="26" fillId="0" borderId="13" xfId="0" applyFont="1" applyBorder="1" applyAlignment="1">
      <alignment horizontal="left" vertical="center" wrapText="1"/>
    </xf>
    <xf numFmtId="0" fontId="26" fillId="0" borderId="4" xfId="0" applyFont="1" applyBorder="1" applyAlignment="1">
      <alignment horizontal="left" vertical="center" wrapText="1"/>
    </xf>
    <xf numFmtId="0" fontId="6" fillId="0" borderId="3" xfId="0" applyFont="1" applyBorder="1" applyAlignment="1">
      <alignment horizontal="center" vertical="center" wrapText="1"/>
    </xf>
    <xf numFmtId="0" fontId="6" fillId="0" borderId="3" xfId="0" applyFont="1" applyBorder="1" applyAlignment="1">
      <alignment horizontal="left" vertical="top" wrapText="1"/>
    </xf>
    <xf numFmtId="0" fontId="23" fillId="10" borderId="3" xfId="0" applyFont="1" applyFill="1" applyBorder="1" applyAlignment="1">
      <alignment horizontal="center" vertical="center" wrapText="1"/>
    </xf>
    <xf numFmtId="0" fontId="23" fillId="10" borderId="3" xfId="0" applyFont="1" applyFill="1" applyBorder="1" applyAlignment="1">
      <alignment horizontal="left" vertical="center" wrapText="1"/>
    </xf>
    <xf numFmtId="9" fontId="4" fillId="0" borderId="3" xfId="0" applyNumberFormat="1" applyFont="1" applyBorder="1" applyAlignment="1">
      <alignment horizontal="center" vertical="center" wrapText="1"/>
    </xf>
    <xf numFmtId="0" fontId="5" fillId="2" borderId="3"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pplyAlignment="1">
      <alignment horizontal="left" vertical="top" wrapText="1"/>
    </xf>
    <xf numFmtId="0" fontId="6" fillId="0" borderId="1"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6" fillId="4" borderId="10" xfId="0" applyFont="1" applyFill="1" applyBorder="1" applyAlignment="1">
      <alignment horizontal="lef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4" fillId="7" borderId="3" xfId="0" applyFont="1" applyFill="1" applyBorder="1" applyAlignment="1">
      <alignment horizontal="center"/>
    </xf>
    <xf numFmtId="0" fontId="4" fillId="6" borderId="4"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2" borderId="3" xfId="0" applyFont="1" applyFill="1" applyBorder="1" applyAlignment="1">
      <alignment horizontal="left" vertical="center"/>
    </xf>
    <xf numFmtId="0" fontId="1" fillId="0" borderId="3" xfId="0" applyFont="1" applyBorder="1" applyAlignment="1" applyProtection="1">
      <alignment horizontal="left" vertical="center" wrapText="1"/>
      <protection locked="0"/>
    </xf>
    <xf numFmtId="0" fontId="3" fillId="0" borderId="3" xfId="0" applyFont="1" applyBorder="1" applyAlignment="1" applyProtection="1">
      <alignment horizontal="center" vertical="center" wrapText="1"/>
      <protection locked="0"/>
    </xf>
    <xf numFmtId="0" fontId="11" fillId="0" borderId="5"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2" fillId="0" borderId="3" xfId="0" applyFont="1" applyBorder="1" applyAlignment="1" applyProtection="1">
      <alignment horizontal="center" vertical="center" wrapText="1"/>
      <protection locked="0"/>
    </xf>
    <xf numFmtId="0" fontId="1" fillId="0" borderId="1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2" fillId="0" borderId="0" xfId="0" applyFont="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5" fillId="9" borderId="3" xfId="0" applyFont="1" applyFill="1" applyBorder="1" applyAlignment="1">
      <alignment horizontal="center" wrapText="1"/>
    </xf>
    <xf numFmtId="0" fontId="4" fillId="7" borderId="10"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0" borderId="0" xfId="0" applyFont="1" applyAlignment="1">
      <alignment horizontal="left" wrapText="1"/>
    </xf>
  </cellXfs>
  <cellStyles count="2">
    <cellStyle name="Normal" xfId="0" builtinId="0"/>
    <cellStyle name="Percent" xfId="1" builtinId="5"/>
  </cellStyles>
  <dxfs count="109">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auto="1"/>
      </font>
      <fill>
        <patternFill patternType="none">
          <bgColor auto="1"/>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auto="1"/>
      </font>
      <fill>
        <patternFill>
          <bgColor rgb="FFDACCEA"/>
        </patternFill>
      </fill>
    </dxf>
    <dxf>
      <font>
        <color auto="1"/>
      </font>
      <fill>
        <patternFill>
          <bgColor rgb="FFE2EDDF"/>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auto="1"/>
      </font>
      <fill>
        <patternFill>
          <bgColor rgb="FFE2EDDF"/>
        </patternFill>
      </fill>
    </dxf>
    <dxf>
      <font>
        <color auto="1"/>
      </font>
      <fill>
        <patternFill>
          <bgColor rgb="FFE2EDDF"/>
        </patternFill>
      </fill>
    </dxf>
    <dxf>
      <font>
        <color theme="0" tint="-0.499984740745262"/>
      </font>
      <fill>
        <patternFill>
          <bgColor theme="0" tint="-0.499984740745262"/>
        </patternFill>
      </fill>
    </dxf>
    <dxf>
      <font>
        <color auto="1"/>
      </font>
      <fill>
        <patternFill>
          <bgColor rgb="FFDACCEA"/>
        </patternFill>
      </fill>
    </dxf>
    <dxf>
      <font>
        <color auto="1"/>
      </font>
      <fill>
        <patternFill>
          <bgColor rgb="FFE2EDDF"/>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1D898B"/>
      <color rgb="FFB99ED6"/>
      <color rgb="FFDACCEA"/>
      <color rgb="FF8657B9"/>
      <color rgb="FFE2EDDF"/>
      <color rgb="FF808080"/>
      <color rgb="FFBBD2B5"/>
      <color rgb="FF146062"/>
      <color rgb="FF7AD0F6"/>
      <color rgb="FFD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homelessness for at least one day (that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Tables'!$C$72:$L$72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Tables'!$C$73:$L$73</c:f>
              <c:numCache>
                <c:formatCode>General</c:formatCode>
                <c:ptCount val="10"/>
                <c:pt idx="0">
                  <c:v>0</c:v>
                </c:pt>
                <c:pt idx="1">
                  <c:v>0</c:v>
                </c:pt>
                <c:pt idx="2">
                  <c:v>400</c:v>
                </c:pt>
                <c:pt idx="3">
                  <c:v>0</c:v>
                </c:pt>
                <c:pt idx="4">
                  <c:v>0</c:v>
                </c:pt>
                <c:pt idx="5">
                  <c:v>0</c:v>
                </c:pt>
                <c:pt idx="6">
                  <c:v>0</c:v>
                </c:pt>
                <c:pt idx="7">
                  <c:v>0</c:v>
                </c:pt>
                <c:pt idx="8">
                  <c:v>0</c:v>
                </c:pt>
                <c:pt idx="9">
                  <c:v>200</c:v>
                </c:pt>
              </c:numCache>
            </c:numRef>
          </c:val>
          <c:extLst>
            <c:ext xmlns:c16="http://schemas.microsoft.com/office/drawing/2014/chart" uri="{C3380CC4-5D6E-409C-BE32-E72D297353CC}">
              <c16:uniqueId val="{00000000-7CA3-4659-893F-4C2F7B6952F4}"/>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Tables'!$C$72:$L$72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Tables'!$C$74:$L$74</c:f>
              <c:numCache>
                <c:formatCode>General</c:formatCode>
                <c:ptCount val="10"/>
                <c:pt idx="0">
                  <c:v>200</c:v>
                </c:pt>
                <c:pt idx="1">
                  <c:v>200</c:v>
                </c:pt>
                <c:pt idx="2">
                  <c:v>200</c:v>
                </c:pt>
                <c:pt idx="3">
                  <c:v>200</c:v>
                </c:pt>
                <c:pt idx="4">
                  <c:v>200</c:v>
                </c:pt>
                <c:pt idx="5">
                  <c:v>200</c:v>
                </c:pt>
                <c:pt idx="6">
                  <c:v>200</c:v>
                </c:pt>
                <c:pt idx="7">
                  <c:v>200</c:v>
                </c:pt>
                <c:pt idx="8">
                  <c:v>200</c:v>
                </c:pt>
                <c:pt idx="9">
                  <c:v>200</c:v>
                </c:pt>
              </c:numCache>
            </c:numRef>
          </c:val>
          <c:smooth val="0"/>
          <c:extLst>
            <c:ext xmlns:c16="http://schemas.microsoft.com/office/drawing/2014/chart" uri="{C3380CC4-5D6E-409C-BE32-E72D297353CC}">
              <c16:uniqueId val="{00000002-7CA3-4659-893F-4C2F7B6952F4}"/>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024972370163948"/>
              <c:y val="0.9143155130883177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333076685608743E-3"/>
              <c:y val="0.35001035059386737"/>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Returns to homelessness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Tables'!$C$114:$L$114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Tables'!$C$115:$L$115</c:f>
              <c:numCache>
                <c:formatCode>General</c:formatCode>
                <c:ptCount val="10"/>
                <c:pt idx="0">
                  <c:v>0</c:v>
                </c:pt>
                <c:pt idx="1">
                  <c:v>2</c:v>
                </c:pt>
                <c:pt idx="2">
                  <c:v>7</c:v>
                </c:pt>
                <c:pt idx="3">
                  <c:v>0</c:v>
                </c:pt>
                <c:pt idx="4">
                  <c:v>0</c:v>
                </c:pt>
                <c:pt idx="5">
                  <c:v>0</c:v>
                </c:pt>
                <c:pt idx="6">
                  <c:v>0</c:v>
                </c:pt>
                <c:pt idx="7">
                  <c:v>0</c:v>
                </c:pt>
                <c:pt idx="8">
                  <c:v>0</c:v>
                </c:pt>
                <c:pt idx="9">
                  <c:v>2</c:v>
                </c:pt>
              </c:numCache>
            </c:numRef>
          </c:val>
          <c:extLst>
            <c:ext xmlns:c16="http://schemas.microsoft.com/office/drawing/2014/chart" uri="{C3380CC4-5D6E-409C-BE32-E72D297353CC}">
              <c16:uniqueId val="{00000000-39C1-489F-9FB9-5CA3F47A5F41}"/>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Tables'!$C$114:$L$114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Tables'!$C$116:$L$116</c:f>
              <c:numCache>
                <c:formatCode>General</c:formatCode>
                <c:ptCount val="10"/>
                <c:pt idx="0">
                  <c:v>2</c:v>
                </c:pt>
                <c:pt idx="1">
                  <c:v>2</c:v>
                </c:pt>
                <c:pt idx="2">
                  <c:v>2</c:v>
                </c:pt>
                <c:pt idx="3">
                  <c:v>2</c:v>
                </c:pt>
                <c:pt idx="4">
                  <c:v>2</c:v>
                </c:pt>
                <c:pt idx="5">
                  <c:v>2</c:v>
                </c:pt>
                <c:pt idx="6">
                  <c:v>2</c:v>
                </c:pt>
                <c:pt idx="7">
                  <c:v>2</c:v>
                </c:pt>
                <c:pt idx="8">
                  <c:v>2</c:v>
                </c:pt>
                <c:pt idx="9">
                  <c:v>2</c:v>
                </c:pt>
              </c:numCache>
            </c:numRef>
          </c:val>
          <c:smooth val="0"/>
          <c:extLst>
            <c:ext xmlns:c16="http://schemas.microsoft.com/office/drawing/2014/chart" uri="{C3380CC4-5D6E-409C-BE32-E72D297353CC}">
              <c16:uniqueId val="{00000001-39C1-489F-9FB9-5CA3F47A5F41}"/>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6606368737933568"/>
              <c:y val="0.9134171907756812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5.9740507462683057E-3"/>
              <c:y val="0.34835041846184323"/>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Tables'!$C$134:$L$134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Tables'!$C$135:$L$135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608-41BE-8ACA-D96DB3104614}"/>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Tables'!$C$134:$L$134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Tables'!$C$136:$L$136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2608-41BE-8ACA-D96DB3104614}"/>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1"/>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Tables'!$C$139:$L$139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Tables'!$C$140:$L$140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CF8-46AC-843C-31AB465B1AA1}"/>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tx>
            <c:v>TARGET</c:v>
          </c:tx>
          <c:spPr>
            <a:ln w="28575" cap="rnd">
              <a:solidFill>
                <a:srgbClr val="B99ED6"/>
              </a:solidFill>
              <a:round/>
            </a:ln>
            <a:effectLst/>
          </c:spPr>
          <c:marker>
            <c:symbol val="none"/>
          </c:marker>
          <c:cat>
            <c:strRef>
              <c:f>'Worksheet - Tables'!$C$139:$L$139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Tables'!$C$141:$L$141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FCF8-46AC-843C-31AB465B1AA1}"/>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Tables'!$C$144:$L$144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Tables'!$C$145:$L$145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464-42E6-BF7E-8B3C3D5330C5}"/>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tx>
            <c:v>TARGET</c:v>
          </c:tx>
          <c:spPr>
            <a:ln w="28575" cap="rnd">
              <a:solidFill>
                <a:srgbClr val="B99ED6"/>
              </a:solidFill>
              <a:round/>
            </a:ln>
            <a:effectLst/>
          </c:spPr>
          <c:marker>
            <c:symbol val="none"/>
          </c:marker>
          <c:cat>
            <c:strRef>
              <c:f>'Worksheet - Tables'!$C$144:$L$144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Tables'!$C$146:$L$146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A464-42E6-BF7E-8B3C3D5330C5}"/>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v>Population</c:v>
          </c:tx>
          <c:spPr>
            <a:solidFill>
              <a:srgbClr val="1D898B"/>
            </a:solidFill>
            <a:ln>
              <a:solidFill>
                <a:srgbClr val="1D898B"/>
              </a:solidFill>
            </a:ln>
            <a:effectLst/>
          </c:spPr>
          <c:invertIfNegative val="0"/>
          <c:cat>
            <c:strRef>
              <c:f>'Worksheet - Tables'!$C$149:$L$149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Tables'!$C$150:$L$150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F05-496A-84A4-C69B06D9E9AB}"/>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tx>
            <c:v>TARGET</c:v>
          </c:tx>
          <c:spPr>
            <a:ln w="28575" cap="rnd">
              <a:solidFill>
                <a:srgbClr val="B99ED6"/>
              </a:solidFill>
              <a:round/>
            </a:ln>
            <a:effectLst/>
          </c:spPr>
          <c:marker>
            <c:symbol val="none"/>
          </c:marker>
          <c:cat>
            <c:strRef>
              <c:f>'Worksheet - Tables'!$C$149:$L$149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Tables'!$C$151:$L$151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3F05-496A-84A4-C69B06D9E9AB}"/>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Tables'!$C$154:$L$154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Tables'!$C$155:$L$155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CC2-489E-8938-E4371E6E43E8}"/>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tx>
            <c:v>TARGET</c:v>
          </c:tx>
          <c:spPr>
            <a:ln w="28575" cap="rnd">
              <a:solidFill>
                <a:srgbClr val="B99ED6"/>
              </a:solidFill>
              <a:round/>
            </a:ln>
            <a:effectLst/>
          </c:spPr>
          <c:marker>
            <c:symbol val="none"/>
          </c:marker>
          <c:cat>
            <c:strRef>
              <c:f>'Worksheet - Tables'!$C$154:$L$154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Tables'!$C$156:$L$156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FCC2-489E-8938-E4371E6E43E8}"/>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Tables'!$C$159:$L$159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Tables'!$C$160:$L$160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F71-49CF-AE12-672044AA84A9}"/>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Tables'!$C$159:$L$159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Tables'!$C$161:$L$161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DF71-49CF-AE12-672044AA84A9}"/>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Tables'!$C$164:$L$164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Tables'!$C$165:$L$165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49-43A9-8230-CE02882BF073}"/>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Tables'!$C$164:$L$164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Tables'!$C$166:$L$166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6849-43A9-8230-CE02882BF073}"/>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1"/>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Tables'!$C$169:$L$169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Tables'!$C$170:$L$170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64B-4304-8229-20DF95E31759}"/>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Tables'!$C$169:$L$169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Tables'!$C$171:$L$171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664B-4304-8229-20DF95E31759}"/>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Tables'!$C$174:$L$174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Tables'!$C$175:$L$175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9AE-46C6-B009-C3D98E702342}"/>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Tables'!$C$174:$L$174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Tables'!$C$176:$L$176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E9AE-46C6-B009-C3D98E702342}"/>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CA" sz="1200" b="0" i="0" u="none" strike="noStrike" baseline="0">
                <a:solidFill>
                  <a:sysClr val="windowText" lastClr="000000"/>
                </a:solidFill>
                <a:effectLst/>
                <a:latin typeface="Arial" panose="020B0604020202020204" pitchFamily="34" charset="0"/>
                <a:cs typeface="Arial" panose="020B0604020202020204" pitchFamily="34" charset="0"/>
              </a:rPr>
              <a:t>People who were newly identified (that year)</a:t>
            </a:r>
            <a:endParaRPr lang="en-CA" sz="12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Tables'!$C$79:$L$79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Tables'!$C$80:$L$80</c:f>
              <c:numCache>
                <c:formatCode>General</c:formatCode>
                <c:ptCount val="10"/>
                <c:pt idx="0">
                  <c:v>0</c:v>
                </c:pt>
                <c:pt idx="1">
                  <c:v>261</c:v>
                </c:pt>
                <c:pt idx="2">
                  <c:v>205</c:v>
                </c:pt>
                <c:pt idx="3">
                  <c:v>0</c:v>
                </c:pt>
                <c:pt idx="4">
                  <c:v>0</c:v>
                </c:pt>
                <c:pt idx="5">
                  <c:v>0</c:v>
                </c:pt>
                <c:pt idx="6">
                  <c:v>0</c:v>
                </c:pt>
                <c:pt idx="7">
                  <c:v>0</c:v>
                </c:pt>
                <c:pt idx="8">
                  <c:v>0</c:v>
                </c:pt>
                <c:pt idx="9">
                  <c:v>130</c:v>
                </c:pt>
              </c:numCache>
            </c:numRef>
          </c:val>
          <c:extLst>
            <c:ext xmlns:c16="http://schemas.microsoft.com/office/drawing/2014/chart" uri="{C3380CC4-5D6E-409C-BE32-E72D297353CC}">
              <c16:uniqueId val="{00000000-A949-4F92-BF9B-23B47F2A1E81}"/>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Tables'!$C$79:$L$79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Tables'!$C$81:$L$81</c:f>
              <c:numCache>
                <c:formatCode>General</c:formatCode>
                <c:ptCount val="10"/>
                <c:pt idx="0">
                  <c:v>130</c:v>
                </c:pt>
                <c:pt idx="1">
                  <c:v>130</c:v>
                </c:pt>
                <c:pt idx="2">
                  <c:v>130</c:v>
                </c:pt>
                <c:pt idx="3">
                  <c:v>130</c:v>
                </c:pt>
                <c:pt idx="4">
                  <c:v>130</c:v>
                </c:pt>
                <c:pt idx="5">
                  <c:v>130</c:v>
                </c:pt>
                <c:pt idx="6">
                  <c:v>130</c:v>
                </c:pt>
                <c:pt idx="7">
                  <c:v>130</c:v>
                </c:pt>
                <c:pt idx="8">
                  <c:v>130</c:v>
                </c:pt>
                <c:pt idx="9">
                  <c:v>130</c:v>
                </c:pt>
              </c:numCache>
            </c:numRef>
          </c:val>
          <c:smooth val="0"/>
          <c:extLst>
            <c:ext xmlns:c16="http://schemas.microsoft.com/office/drawing/2014/chart" uri="{C3380CC4-5D6E-409C-BE32-E72D297353CC}">
              <c16:uniqueId val="{00000001-A949-4F92-BF9B-23B47F2A1E81}"/>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23596435377297"/>
              <c:y val="0.9197103359284700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8.9299557474988214E-3"/>
              <c:y val="0.3149824560744786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Tables'!$C$179:$L$179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Tables'!$C$180:$L$180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D83-486F-A60C-4620D36CEF79}"/>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Tables'!$C$179:$L$179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Tables'!$C$181:$L$181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5D83-486F-A60C-4620D36CEF79}"/>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Tables'!$C$184:$L$184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Tables'!$C$185:$L$185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4AA-4E29-9B91-29F813D5D888}"/>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Tables'!$C$184:$L$184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Tables'!$C$186:$L$186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44AA-4E29-9B91-29F813D5D888}"/>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Tables'!$C$189:$L$189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Tables'!$C$190:$L$190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DC5-4C00-9952-972370A39DF7}"/>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Tables'!$C$189:$L$189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Tables'!$C$191:$L$191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8DC5-4C00-9952-972370A39DF7}"/>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homelessness for at least one day (that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Tables'!$C$72:$L$72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Tables'!$C$73:$L$73</c:f>
              <c:numCache>
                <c:formatCode>General</c:formatCode>
                <c:ptCount val="10"/>
                <c:pt idx="0">
                  <c:v>0</c:v>
                </c:pt>
                <c:pt idx="1">
                  <c:v>0</c:v>
                </c:pt>
                <c:pt idx="2">
                  <c:v>400</c:v>
                </c:pt>
                <c:pt idx="3">
                  <c:v>0</c:v>
                </c:pt>
                <c:pt idx="4">
                  <c:v>0</c:v>
                </c:pt>
                <c:pt idx="5">
                  <c:v>0</c:v>
                </c:pt>
                <c:pt idx="6">
                  <c:v>0</c:v>
                </c:pt>
                <c:pt idx="7">
                  <c:v>0</c:v>
                </c:pt>
                <c:pt idx="8">
                  <c:v>0</c:v>
                </c:pt>
                <c:pt idx="9">
                  <c:v>200</c:v>
                </c:pt>
              </c:numCache>
            </c:numRef>
          </c:val>
          <c:extLst>
            <c:ext xmlns:c16="http://schemas.microsoft.com/office/drawing/2014/chart" uri="{C3380CC4-5D6E-409C-BE32-E72D297353CC}">
              <c16:uniqueId val="{00000000-3268-4CE2-A032-A3B32855F5BA}"/>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Tables'!$C$72:$L$72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Tables'!$C$74:$L$74</c:f>
              <c:numCache>
                <c:formatCode>General</c:formatCode>
                <c:ptCount val="10"/>
                <c:pt idx="0">
                  <c:v>200</c:v>
                </c:pt>
                <c:pt idx="1">
                  <c:v>200</c:v>
                </c:pt>
                <c:pt idx="2">
                  <c:v>200</c:v>
                </c:pt>
                <c:pt idx="3">
                  <c:v>200</c:v>
                </c:pt>
                <c:pt idx="4">
                  <c:v>200</c:v>
                </c:pt>
                <c:pt idx="5">
                  <c:v>200</c:v>
                </c:pt>
                <c:pt idx="6">
                  <c:v>200</c:v>
                </c:pt>
                <c:pt idx="7">
                  <c:v>200</c:v>
                </c:pt>
                <c:pt idx="8">
                  <c:v>200</c:v>
                </c:pt>
                <c:pt idx="9">
                  <c:v>200</c:v>
                </c:pt>
              </c:numCache>
            </c:numRef>
          </c:val>
          <c:smooth val="0"/>
          <c:extLst>
            <c:ext xmlns:c16="http://schemas.microsoft.com/office/drawing/2014/chart" uri="{C3380CC4-5D6E-409C-BE32-E72D297353CC}">
              <c16:uniqueId val="{00000001-3268-4CE2-A032-A3B32855F5BA}"/>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024972370163948"/>
              <c:y val="0.9143155130883177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333076685608743E-3"/>
              <c:y val="0.35001035059386737"/>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CA" sz="1200" b="0" i="0" u="none" strike="noStrike" baseline="0">
                <a:solidFill>
                  <a:sysClr val="windowText" lastClr="000000"/>
                </a:solidFill>
                <a:effectLst/>
                <a:latin typeface="Arial" panose="020B0604020202020204" pitchFamily="34" charset="0"/>
                <a:cs typeface="Arial" panose="020B0604020202020204" pitchFamily="34" charset="0"/>
              </a:rPr>
              <a:t>People who were newly identified (that year)</a:t>
            </a:r>
            <a:endParaRPr lang="en-CA" sz="12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Tables'!$C$79:$L$79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Tables'!$C$80:$L$80</c:f>
              <c:numCache>
                <c:formatCode>General</c:formatCode>
                <c:ptCount val="10"/>
                <c:pt idx="0">
                  <c:v>0</c:v>
                </c:pt>
                <c:pt idx="1">
                  <c:v>261</c:v>
                </c:pt>
                <c:pt idx="2">
                  <c:v>205</c:v>
                </c:pt>
                <c:pt idx="3">
                  <c:v>0</c:v>
                </c:pt>
                <c:pt idx="4">
                  <c:v>0</c:v>
                </c:pt>
                <c:pt idx="5">
                  <c:v>0</c:v>
                </c:pt>
                <c:pt idx="6">
                  <c:v>0</c:v>
                </c:pt>
                <c:pt idx="7">
                  <c:v>0</c:v>
                </c:pt>
                <c:pt idx="8">
                  <c:v>0</c:v>
                </c:pt>
                <c:pt idx="9">
                  <c:v>130</c:v>
                </c:pt>
              </c:numCache>
            </c:numRef>
          </c:val>
          <c:extLst>
            <c:ext xmlns:c16="http://schemas.microsoft.com/office/drawing/2014/chart" uri="{C3380CC4-5D6E-409C-BE32-E72D297353CC}">
              <c16:uniqueId val="{00000000-95F9-412C-844B-E4D0F3FA1BAF}"/>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Tables'!$C$79:$L$79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Tables'!$C$81:$L$81</c:f>
              <c:numCache>
                <c:formatCode>General</c:formatCode>
                <c:ptCount val="10"/>
                <c:pt idx="0">
                  <c:v>130</c:v>
                </c:pt>
                <c:pt idx="1">
                  <c:v>130</c:v>
                </c:pt>
                <c:pt idx="2">
                  <c:v>130</c:v>
                </c:pt>
                <c:pt idx="3">
                  <c:v>130</c:v>
                </c:pt>
                <c:pt idx="4">
                  <c:v>130</c:v>
                </c:pt>
                <c:pt idx="5">
                  <c:v>130</c:v>
                </c:pt>
                <c:pt idx="6">
                  <c:v>130</c:v>
                </c:pt>
                <c:pt idx="7">
                  <c:v>130</c:v>
                </c:pt>
                <c:pt idx="8">
                  <c:v>130</c:v>
                </c:pt>
                <c:pt idx="9">
                  <c:v>130</c:v>
                </c:pt>
              </c:numCache>
            </c:numRef>
          </c:val>
          <c:smooth val="0"/>
          <c:extLst>
            <c:ext xmlns:c16="http://schemas.microsoft.com/office/drawing/2014/chart" uri="{C3380CC4-5D6E-409C-BE32-E72D297353CC}">
              <c16:uniqueId val="{00000001-95F9-412C-844B-E4D0F3FA1BAF}"/>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23596435377297"/>
              <c:y val="0.9197103359284700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8.9299557474988214E-3"/>
              <c:y val="0.3149824560744786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Indigenous peoples who experienced homelessness for at least one day (that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Tables'!$C$90:$L$90</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Tables'!$C$91:$L$91</c:f>
              <c:numCache>
                <c:formatCode>General</c:formatCode>
                <c:ptCount val="10"/>
                <c:pt idx="0">
                  <c:v>0</c:v>
                </c:pt>
                <c:pt idx="1">
                  <c:v>0</c:v>
                </c:pt>
                <c:pt idx="2">
                  <c:v>64</c:v>
                </c:pt>
                <c:pt idx="3">
                  <c:v>0</c:v>
                </c:pt>
                <c:pt idx="4">
                  <c:v>0</c:v>
                </c:pt>
                <c:pt idx="5">
                  <c:v>0</c:v>
                </c:pt>
                <c:pt idx="6">
                  <c:v>0</c:v>
                </c:pt>
                <c:pt idx="7">
                  <c:v>0</c:v>
                </c:pt>
                <c:pt idx="8">
                  <c:v>0</c:v>
                </c:pt>
                <c:pt idx="9">
                  <c:v>21</c:v>
                </c:pt>
              </c:numCache>
            </c:numRef>
          </c:val>
          <c:extLst>
            <c:ext xmlns:c16="http://schemas.microsoft.com/office/drawing/2014/chart" uri="{C3380CC4-5D6E-409C-BE32-E72D297353CC}">
              <c16:uniqueId val="{00000000-2553-4479-A50F-4E7C886B21B3}"/>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Tables'!$C$90:$L$90</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Tables'!$C$92:$L$92</c:f>
              <c:numCache>
                <c:formatCode>General</c:formatCode>
                <c:ptCount val="10"/>
                <c:pt idx="0">
                  <c:v>21</c:v>
                </c:pt>
                <c:pt idx="1">
                  <c:v>21</c:v>
                </c:pt>
                <c:pt idx="2">
                  <c:v>21</c:v>
                </c:pt>
                <c:pt idx="3">
                  <c:v>21</c:v>
                </c:pt>
                <c:pt idx="4">
                  <c:v>21</c:v>
                </c:pt>
                <c:pt idx="5">
                  <c:v>21</c:v>
                </c:pt>
                <c:pt idx="6">
                  <c:v>21</c:v>
                </c:pt>
                <c:pt idx="7">
                  <c:v>21</c:v>
                </c:pt>
                <c:pt idx="8">
                  <c:v>21</c:v>
                </c:pt>
                <c:pt idx="9">
                  <c:v>21</c:v>
                </c:pt>
              </c:numCache>
            </c:numRef>
          </c:val>
          <c:smooth val="0"/>
          <c:extLst>
            <c:ext xmlns:c16="http://schemas.microsoft.com/office/drawing/2014/chart" uri="{C3380CC4-5D6E-409C-BE32-E72D297353CC}">
              <c16:uniqueId val="{00000001-2553-4479-A50F-4E7C886B21B3}"/>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555738352713561"/>
              <c:y val="0.9068971095594182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259721211464907E-3"/>
              <c:y val="0.27715941167731389"/>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chronic homelessness for at least one day (that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Tables'!$C$96:$L$96</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Tables'!$C$97:$L$97</c:f>
              <c:numCache>
                <c:formatCode>General</c:formatCode>
                <c:ptCount val="10"/>
                <c:pt idx="0">
                  <c:v>0</c:v>
                </c:pt>
                <c:pt idx="1">
                  <c:v>0</c:v>
                </c:pt>
                <c:pt idx="2">
                  <c:v>192</c:v>
                </c:pt>
                <c:pt idx="3">
                  <c:v>0</c:v>
                </c:pt>
                <c:pt idx="4">
                  <c:v>0</c:v>
                </c:pt>
                <c:pt idx="5">
                  <c:v>0</c:v>
                </c:pt>
                <c:pt idx="6">
                  <c:v>0</c:v>
                </c:pt>
                <c:pt idx="7">
                  <c:v>0</c:v>
                </c:pt>
                <c:pt idx="8">
                  <c:v>0</c:v>
                </c:pt>
                <c:pt idx="9">
                  <c:v>96</c:v>
                </c:pt>
              </c:numCache>
            </c:numRef>
          </c:val>
          <c:extLst>
            <c:ext xmlns:c16="http://schemas.microsoft.com/office/drawing/2014/chart" uri="{C3380CC4-5D6E-409C-BE32-E72D297353CC}">
              <c16:uniqueId val="{00000000-03C3-4686-A39F-E6177EF1A222}"/>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Tables'!$C$96:$L$96</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Tables'!$C$98:$L$98</c:f>
              <c:numCache>
                <c:formatCode>General</c:formatCode>
                <c:ptCount val="10"/>
                <c:pt idx="0">
                  <c:v>96</c:v>
                </c:pt>
                <c:pt idx="1">
                  <c:v>96</c:v>
                </c:pt>
                <c:pt idx="2">
                  <c:v>96</c:v>
                </c:pt>
                <c:pt idx="3">
                  <c:v>96</c:v>
                </c:pt>
                <c:pt idx="4">
                  <c:v>96</c:v>
                </c:pt>
                <c:pt idx="5">
                  <c:v>96</c:v>
                </c:pt>
                <c:pt idx="6">
                  <c:v>96</c:v>
                </c:pt>
                <c:pt idx="7">
                  <c:v>96</c:v>
                </c:pt>
                <c:pt idx="8">
                  <c:v>96</c:v>
                </c:pt>
                <c:pt idx="9">
                  <c:v>96</c:v>
                </c:pt>
              </c:numCache>
            </c:numRef>
          </c:val>
          <c:smooth val="0"/>
          <c:extLst>
            <c:ext xmlns:c16="http://schemas.microsoft.com/office/drawing/2014/chart" uri="{C3380CC4-5D6E-409C-BE32-E72D297353CC}">
              <c16:uniqueId val="{00000001-03C3-4686-A39F-E6177EF1A222}"/>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892019045459699"/>
              <c:y val="0.91499646376225885"/>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675625546543256E-3"/>
              <c:y val="0.3044248520494443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Returns to homelessness</a:t>
            </a:r>
            <a:r>
              <a:rPr lang="en-CA" sz="1200" baseline="0">
                <a:solidFill>
                  <a:sysClr val="windowText" lastClr="000000"/>
                </a:solidFill>
                <a:latin typeface="Arial" panose="020B0604020202020204" pitchFamily="34" charset="0"/>
                <a:cs typeface="Arial" panose="020B0604020202020204" pitchFamily="34" charset="0"/>
              </a:rPr>
              <a:t> </a:t>
            </a:r>
            <a:r>
              <a:rPr lang="en-CA" sz="1200">
                <a:solidFill>
                  <a:sysClr val="windowText" lastClr="000000"/>
                </a:solidFill>
                <a:latin typeface="Arial" panose="020B0604020202020204" pitchFamily="34" charset="0"/>
                <a:cs typeface="Arial" panose="020B0604020202020204" pitchFamily="34" charset="0"/>
              </a:rPr>
              <a:t>(that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Tables'!$C$84:$L$84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Tables'!$C$85:$L$85</c:f>
              <c:numCache>
                <c:formatCode>General</c:formatCode>
                <c:ptCount val="10"/>
                <c:pt idx="0">
                  <c:v>0</c:v>
                </c:pt>
                <c:pt idx="1">
                  <c:v>28</c:v>
                </c:pt>
                <c:pt idx="2">
                  <c:v>37</c:v>
                </c:pt>
                <c:pt idx="3">
                  <c:v>0</c:v>
                </c:pt>
                <c:pt idx="4">
                  <c:v>0</c:v>
                </c:pt>
                <c:pt idx="5">
                  <c:v>0</c:v>
                </c:pt>
                <c:pt idx="6">
                  <c:v>0</c:v>
                </c:pt>
                <c:pt idx="7">
                  <c:v>0</c:v>
                </c:pt>
                <c:pt idx="8">
                  <c:v>0</c:v>
                </c:pt>
                <c:pt idx="9">
                  <c:v>14</c:v>
                </c:pt>
              </c:numCache>
            </c:numRef>
          </c:val>
          <c:extLst>
            <c:ext xmlns:c16="http://schemas.microsoft.com/office/drawing/2014/chart" uri="{C3380CC4-5D6E-409C-BE32-E72D297353CC}">
              <c16:uniqueId val="{00000000-9A6D-4379-B4D6-03489265677F}"/>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Tables'!$C$84:$L$84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Tables'!$C$86:$L$86</c:f>
              <c:numCache>
                <c:formatCode>General</c:formatCode>
                <c:ptCount val="10"/>
                <c:pt idx="0">
                  <c:v>14</c:v>
                </c:pt>
                <c:pt idx="1">
                  <c:v>14</c:v>
                </c:pt>
                <c:pt idx="2">
                  <c:v>14</c:v>
                </c:pt>
                <c:pt idx="3">
                  <c:v>14</c:v>
                </c:pt>
                <c:pt idx="4">
                  <c:v>14</c:v>
                </c:pt>
                <c:pt idx="5">
                  <c:v>14</c:v>
                </c:pt>
                <c:pt idx="6">
                  <c:v>14</c:v>
                </c:pt>
                <c:pt idx="7">
                  <c:v>14</c:v>
                </c:pt>
                <c:pt idx="8">
                  <c:v>14</c:v>
                </c:pt>
                <c:pt idx="9">
                  <c:v>14</c:v>
                </c:pt>
              </c:numCache>
            </c:numRef>
          </c:val>
          <c:smooth val="0"/>
          <c:extLst>
            <c:ext xmlns:c16="http://schemas.microsoft.com/office/drawing/2014/chart" uri="{C3380CC4-5D6E-409C-BE32-E72D297353CC}">
              <c16:uniqueId val="{00000001-9A6D-4379-B4D6-03489265677F}"/>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550280888966612"/>
              <c:y val="0.9105272303157018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425525775317662E-3"/>
              <c:y val="0.3038500627429691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homelessness for at least one day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Tables'!$C$102:$L$102</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Tables'!$C$103:$L$103</c:f>
              <c:numCache>
                <c:formatCode>General</c:formatCode>
                <c:ptCount val="10"/>
                <c:pt idx="0">
                  <c:v>0</c:v>
                </c:pt>
                <c:pt idx="1">
                  <c:v>124</c:v>
                </c:pt>
                <c:pt idx="2">
                  <c:v>159</c:v>
                </c:pt>
                <c:pt idx="3">
                  <c:v>0</c:v>
                </c:pt>
                <c:pt idx="4">
                  <c:v>0</c:v>
                </c:pt>
                <c:pt idx="5">
                  <c:v>0</c:v>
                </c:pt>
                <c:pt idx="6">
                  <c:v>0</c:v>
                </c:pt>
                <c:pt idx="7">
                  <c:v>0</c:v>
                </c:pt>
                <c:pt idx="8">
                  <c:v>0</c:v>
                </c:pt>
                <c:pt idx="9">
                  <c:v>62</c:v>
                </c:pt>
              </c:numCache>
            </c:numRef>
          </c:val>
          <c:extLst>
            <c:ext xmlns:c16="http://schemas.microsoft.com/office/drawing/2014/chart" uri="{C3380CC4-5D6E-409C-BE32-E72D297353CC}">
              <c16:uniqueId val="{00000000-A647-4CAE-B026-F4512E4F3DE6}"/>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Tables'!$C$102:$L$102</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Tables'!$C$104:$L$104</c:f>
              <c:numCache>
                <c:formatCode>General</c:formatCode>
                <c:ptCount val="10"/>
                <c:pt idx="0">
                  <c:v>62</c:v>
                </c:pt>
                <c:pt idx="1">
                  <c:v>62</c:v>
                </c:pt>
                <c:pt idx="2">
                  <c:v>62</c:v>
                </c:pt>
                <c:pt idx="3">
                  <c:v>62</c:v>
                </c:pt>
                <c:pt idx="4">
                  <c:v>62</c:v>
                </c:pt>
                <c:pt idx="5">
                  <c:v>62</c:v>
                </c:pt>
                <c:pt idx="6">
                  <c:v>62</c:v>
                </c:pt>
                <c:pt idx="7">
                  <c:v>62</c:v>
                </c:pt>
                <c:pt idx="8">
                  <c:v>62</c:v>
                </c:pt>
                <c:pt idx="9">
                  <c:v>62</c:v>
                </c:pt>
              </c:numCache>
            </c:numRef>
          </c:val>
          <c:smooth val="0"/>
          <c:extLst>
            <c:ext xmlns:c16="http://schemas.microsoft.com/office/drawing/2014/chart" uri="{C3380CC4-5D6E-409C-BE32-E72D297353CC}">
              <c16:uniqueId val="{00000001-A647-4CAE-B026-F4512E4F3DE6}"/>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a:t>
                </a:r>
                <a:r>
                  <a:rPr lang="en-CA" sz="1100" baseline="0">
                    <a:solidFill>
                      <a:sysClr val="windowText" lastClr="000000"/>
                    </a:solidFill>
                    <a:latin typeface="Arial" panose="020B0604020202020204" pitchFamily="34" charset="0"/>
                    <a:cs typeface="Arial" panose="020B0604020202020204" pitchFamily="34" charset="0"/>
                  </a:rPr>
                  <a:t> period</a:t>
                </a:r>
                <a:endParaRPr lang="en-CA" sz="11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6779168419908135"/>
              <c:y val="0.91661697698573363"/>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1.0382225909527951E-2"/>
              <c:y val="0.3925086030127835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CA" sz="1200" b="0" i="0" u="none" strike="noStrike" baseline="0">
                <a:solidFill>
                  <a:sysClr val="windowText" lastClr="000000"/>
                </a:solidFill>
                <a:effectLst/>
                <a:latin typeface="Arial" panose="020B0604020202020204" pitchFamily="34" charset="0"/>
                <a:cs typeface="Arial" panose="020B0604020202020204" pitchFamily="34" charset="0"/>
              </a:rPr>
              <a:t>People who were newly identified (that month)</a:t>
            </a:r>
            <a:endParaRPr lang="en-CA" sz="12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Tables'!$C$109:$L$109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Tables'!$C$110:$L$110</c:f>
              <c:numCache>
                <c:formatCode>General</c:formatCode>
                <c:ptCount val="10"/>
                <c:pt idx="0">
                  <c:v>0</c:v>
                </c:pt>
                <c:pt idx="1">
                  <c:v>9</c:v>
                </c:pt>
                <c:pt idx="2">
                  <c:v>17</c:v>
                </c:pt>
                <c:pt idx="3">
                  <c:v>0</c:v>
                </c:pt>
                <c:pt idx="4">
                  <c:v>0</c:v>
                </c:pt>
                <c:pt idx="5">
                  <c:v>0</c:v>
                </c:pt>
                <c:pt idx="6">
                  <c:v>0</c:v>
                </c:pt>
                <c:pt idx="7">
                  <c:v>0</c:v>
                </c:pt>
                <c:pt idx="8">
                  <c:v>0</c:v>
                </c:pt>
                <c:pt idx="9">
                  <c:v>8</c:v>
                </c:pt>
              </c:numCache>
            </c:numRef>
          </c:val>
          <c:extLst>
            <c:ext xmlns:c16="http://schemas.microsoft.com/office/drawing/2014/chart" uri="{C3380CC4-5D6E-409C-BE32-E72D297353CC}">
              <c16:uniqueId val="{00000000-1DF4-457E-A834-9D26FB383342}"/>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Tables'!$C$109:$L$109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Tables'!$C$111:$L$111</c:f>
              <c:numCache>
                <c:formatCode>General</c:formatCode>
                <c:ptCount val="10"/>
                <c:pt idx="0">
                  <c:v>8</c:v>
                </c:pt>
                <c:pt idx="1">
                  <c:v>8</c:v>
                </c:pt>
                <c:pt idx="2">
                  <c:v>8</c:v>
                </c:pt>
                <c:pt idx="3">
                  <c:v>8</c:v>
                </c:pt>
                <c:pt idx="4">
                  <c:v>8</c:v>
                </c:pt>
                <c:pt idx="5">
                  <c:v>8</c:v>
                </c:pt>
                <c:pt idx="6">
                  <c:v>8</c:v>
                </c:pt>
                <c:pt idx="7">
                  <c:v>8</c:v>
                </c:pt>
                <c:pt idx="8">
                  <c:v>8</c:v>
                </c:pt>
                <c:pt idx="9">
                  <c:v>8</c:v>
                </c:pt>
              </c:numCache>
            </c:numRef>
          </c:val>
          <c:smooth val="0"/>
          <c:extLst>
            <c:ext xmlns:c16="http://schemas.microsoft.com/office/drawing/2014/chart" uri="{C3380CC4-5D6E-409C-BE32-E72D297353CC}">
              <c16:uniqueId val="{00000001-1DF4-457E-A834-9D26FB383342}"/>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a:t>
                </a:r>
                <a:r>
                  <a:rPr lang="en-CA" sz="1100" baseline="0">
                    <a:solidFill>
                      <a:sysClr val="windowText" lastClr="000000"/>
                    </a:solidFill>
                    <a:latin typeface="Arial" panose="020B0604020202020204" pitchFamily="34" charset="0"/>
                    <a:cs typeface="Arial" panose="020B0604020202020204" pitchFamily="34" charset="0"/>
                  </a:rPr>
                  <a:t> period</a:t>
                </a:r>
                <a:endParaRPr lang="en-CA" sz="11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6606740928098517"/>
              <c:y val="0.9202269476739365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68957366485624E-3"/>
              <c:y val="0.3049948075378468"/>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Indigenous peoples who experienced homelessness for at least one day (that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Tables'!$C$90:$L$90</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Tables'!$C$91:$L$91</c:f>
              <c:numCache>
                <c:formatCode>General</c:formatCode>
                <c:ptCount val="10"/>
                <c:pt idx="0">
                  <c:v>0</c:v>
                </c:pt>
                <c:pt idx="1">
                  <c:v>0</c:v>
                </c:pt>
                <c:pt idx="2">
                  <c:v>64</c:v>
                </c:pt>
                <c:pt idx="3">
                  <c:v>0</c:v>
                </c:pt>
                <c:pt idx="4">
                  <c:v>0</c:v>
                </c:pt>
                <c:pt idx="5">
                  <c:v>0</c:v>
                </c:pt>
                <c:pt idx="6">
                  <c:v>0</c:v>
                </c:pt>
                <c:pt idx="7">
                  <c:v>0</c:v>
                </c:pt>
                <c:pt idx="8">
                  <c:v>0</c:v>
                </c:pt>
                <c:pt idx="9">
                  <c:v>21</c:v>
                </c:pt>
              </c:numCache>
            </c:numRef>
          </c:val>
          <c:extLst>
            <c:ext xmlns:c16="http://schemas.microsoft.com/office/drawing/2014/chart" uri="{C3380CC4-5D6E-409C-BE32-E72D297353CC}">
              <c16:uniqueId val="{00000000-9243-4CFA-BF34-5CCAED9067C0}"/>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Tables'!$C$90:$L$90</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Tables'!$C$92:$L$92</c:f>
              <c:numCache>
                <c:formatCode>General</c:formatCode>
                <c:ptCount val="10"/>
                <c:pt idx="0">
                  <c:v>21</c:v>
                </c:pt>
                <c:pt idx="1">
                  <c:v>21</c:v>
                </c:pt>
                <c:pt idx="2">
                  <c:v>21</c:v>
                </c:pt>
                <c:pt idx="3">
                  <c:v>21</c:v>
                </c:pt>
                <c:pt idx="4">
                  <c:v>21</c:v>
                </c:pt>
                <c:pt idx="5">
                  <c:v>21</c:v>
                </c:pt>
                <c:pt idx="6">
                  <c:v>21</c:v>
                </c:pt>
                <c:pt idx="7">
                  <c:v>21</c:v>
                </c:pt>
                <c:pt idx="8">
                  <c:v>21</c:v>
                </c:pt>
                <c:pt idx="9">
                  <c:v>21</c:v>
                </c:pt>
              </c:numCache>
            </c:numRef>
          </c:val>
          <c:smooth val="0"/>
          <c:extLst>
            <c:ext xmlns:c16="http://schemas.microsoft.com/office/drawing/2014/chart" uri="{C3380CC4-5D6E-409C-BE32-E72D297353CC}">
              <c16:uniqueId val="{00000001-9243-4CFA-BF34-5CCAED9067C0}"/>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555738352713561"/>
              <c:y val="0.9068971095594182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259721211464907E-3"/>
              <c:y val="0.27715941167731389"/>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Returns to homelessness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Tables'!$C$114:$L$114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Tables'!$C$115:$L$115</c:f>
              <c:numCache>
                <c:formatCode>General</c:formatCode>
                <c:ptCount val="10"/>
                <c:pt idx="0">
                  <c:v>0</c:v>
                </c:pt>
                <c:pt idx="1">
                  <c:v>2</c:v>
                </c:pt>
                <c:pt idx="2">
                  <c:v>7</c:v>
                </c:pt>
                <c:pt idx="3">
                  <c:v>0</c:v>
                </c:pt>
                <c:pt idx="4">
                  <c:v>0</c:v>
                </c:pt>
                <c:pt idx="5">
                  <c:v>0</c:v>
                </c:pt>
                <c:pt idx="6">
                  <c:v>0</c:v>
                </c:pt>
                <c:pt idx="7">
                  <c:v>0</c:v>
                </c:pt>
                <c:pt idx="8">
                  <c:v>0</c:v>
                </c:pt>
                <c:pt idx="9">
                  <c:v>2</c:v>
                </c:pt>
              </c:numCache>
            </c:numRef>
          </c:val>
          <c:extLst>
            <c:ext xmlns:c16="http://schemas.microsoft.com/office/drawing/2014/chart" uri="{C3380CC4-5D6E-409C-BE32-E72D297353CC}">
              <c16:uniqueId val="{00000000-CD54-4A8C-9BBE-E6924E021CAE}"/>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Tables'!$C$114:$L$114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Tables'!$C$116:$L$116</c:f>
              <c:numCache>
                <c:formatCode>General</c:formatCode>
                <c:ptCount val="10"/>
                <c:pt idx="0">
                  <c:v>2</c:v>
                </c:pt>
                <c:pt idx="1">
                  <c:v>2</c:v>
                </c:pt>
                <c:pt idx="2">
                  <c:v>2</c:v>
                </c:pt>
                <c:pt idx="3">
                  <c:v>2</c:v>
                </c:pt>
                <c:pt idx="4">
                  <c:v>2</c:v>
                </c:pt>
                <c:pt idx="5">
                  <c:v>2</c:v>
                </c:pt>
                <c:pt idx="6">
                  <c:v>2</c:v>
                </c:pt>
                <c:pt idx="7">
                  <c:v>2</c:v>
                </c:pt>
                <c:pt idx="8">
                  <c:v>2</c:v>
                </c:pt>
                <c:pt idx="9">
                  <c:v>2</c:v>
                </c:pt>
              </c:numCache>
            </c:numRef>
          </c:val>
          <c:smooth val="0"/>
          <c:extLst>
            <c:ext xmlns:c16="http://schemas.microsoft.com/office/drawing/2014/chart" uri="{C3380CC4-5D6E-409C-BE32-E72D297353CC}">
              <c16:uniqueId val="{00000001-CD54-4A8C-9BBE-E6924E021CAE}"/>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6606368737933568"/>
              <c:y val="0.9134171907756812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5.9740507462683057E-3"/>
              <c:y val="0.34835041846184323"/>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Indigenous peoples who experienced homelessness for at least one day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Tables'!$C$120:$L$120</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Tables'!$C$121:$L$121</c:f>
              <c:numCache>
                <c:formatCode>General</c:formatCode>
                <c:ptCount val="10"/>
                <c:pt idx="0">
                  <c:v>0</c:v>
                </c:pt>
                <c:pt idx="1">
                  <c:v>15</c:v>
                </c:pt>
                <c:pt idx="2">
                  <c:v>25</c:v>
                </c:pt>
                <c:pt idx="3">
                  <c:v>0</c:v>
                </c:pt>
                <c:pt idx="4">
                  <c:v>0</c:v>
                </c:pt>
                <c:pt idx="5">
                  <c:v>0</c:v>
                </c:pt>
                <c:pt idx="6">
                  <c:v>0</c:v>
                </c:pt>
                <c:pt idx="7">
                  <c:v>0</c:v>
                </c:pt>
                <c:pt idx="8">
                  <c:v>0</c:v>
                </c:pt>
                <c:pt idx="9">
                  <c:v>12</c:v>
                </c:pt>
              </c:numCache>
            </c:numRef>
          </c:val>
          <c:extLst>
            <c:ext xmlns:c16="http://schemas.microsoft.com/office/drawing/2014/chart" uri="{C3380CC4-5D6E-409C-BE32-E72D297353CC}">
              <c16:uniqueId val="{00000000-ED76-4724-86B1-68313CF5F394}"/>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Tables'!$C$120:$L$120</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Tables'!$C$122:$L$122</c:f>
              <c:numCache>
                <c:formatCode>General</c:formatCode>
                <c:ptCount val="10"/>
                <c:pt idx="0">
                  <c:v>12</c:v>
                </c:pt>
                <c:pt idx="1">
                  <c:v>12</c:v>
                </c:pt>
                <c:pt idx="2">
                  <c:v>12</c:v>
                </c:pt>
                <c:pt idx="3">
                  <c:v>12</c:v>
                </c:pt>
                <c:pt idx="4">
                  <c:v>12</c:v>
                </c:pt>
                <c:pt idx="5">
                  <c:v>12</c:v>
                </c:pt>
                <c:pt idx="6">
                  <c:v>12</c:v>
                </c:pt>
                <c:pt idx="7">
                  <c:v>12</c:v>
                </c:pt>
                <c:pt idx="8">
                  <c:v>12</c:v>
                </c:pt>
                <c:pt idx="9">
                  <c:v>12</c:v>
                </c:pt>
              </c:numCache>
            </c:numRef>
          </c:val>
          <c:smooth val="0"/>
          <c:extLst>
            <c:ext xmlns:c16="http://schemas.microsoft.com/office/drawing/2014/chart" uri="{C3380CC4-5D6E-409C-BE32-E72D297353CC}">
              <c16:uniqueId val="{00000001-ED76-4724-86B1-68313CF5F394}"/>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57541609910242"/>
              <c:y val="0.9108095084328969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1.0454588805969535E-2"/>
              <c:y val="0.3059794497296670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chronic homelessness for at least one day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Tables'!$C$127:$L$127</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Tables'!$C$128:$L$128</c:f>
              <c:numCache>
                <c:formatCode>General</c:formatCode>
                <c:ptCount val="10"/>
                <c:pt idx="0">
                  <c:v>0</c:v>
                </c:pt>
                <c:pt idx="1">
                  <c:v>104</c:v>
                </c:pt>
                <c:pt idx="2">
                  <c:v>119</c:v>
                </c:pt>
                <c:pt idx="3">
                  <c:v>0</c:v>
                </c:pt>
                <c:pt idx="4">
                  <c:v>0</c:v>
                </c:pt>
                <c:pt idx="5">
                  <c:v>0</c:v>
                </c:pt>
                <c:pt idx="6">
                  <c:v>0</c:v>
                </c:pt>
                <c:pt idx="7">
                  <c:v>0</c:v>
                </c:pt>
                <c:pt idx="8">
                  <c:v>0</c:v>
                </c:pt>
                <c:pt idx="9">
                  <c:v>59</c:v>
                </c:pt>
              </c:numCache>
            </c:numRef>
          </c:val>
          <c:extLst>
            <c:ext xmlns:c16="http://schemas.microsoft.com/office/drawing/2014/chart" uri="{C3380CC4-5D6E-409C-BE32-E72D297353CC}">
              <c16:uniqueId val="{00000000-DFE0-48D9-AE5E-A1A29A8BA97C}"/>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Tables'!$C$127:$L$127</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Tables'!$C$129:$L$129</c:f>
              <c:numCache>
                <c:formatCode>General</c:formatCode>
                <c:ptCount val="10"/>
                <c:pt idx="0">
                  <c:v>59</c:v>
                </c:pt>
                <c:pt idx="1">
                  <c:v>59</c:v>
                </c:pt>
                <c:pt idx="2">
                  <c:v>59</c:v>
                </c:pt>
                <c:pt idx="3">
                  <c:v>59</c:v>
                </c:pt>
                <c:pt idx="4">
                  <c:v>59</c:v>
                </c:pt>
                <c:pt idx="5">
                  <c:v>59</c:v>
                </c:pt>
                <c:pt idx="6">
                  <c:v>59</c:v>
                </c:pt>
                <c:pt idx="7">
                  <c:v>59</c:v>
                </c:pt>
                <c:pt idx="8">
                  <c:v>59</c:v>
                </c:pt>
                <c:pt idx="9">
                  <c:v>59</c:v>
                </c:pt>
              </c:numCache>
            </c:numRef>
          </c:val>
          <c:smooth val="0"/>
          <c:extLst>
            <c:ext xmlns:c16="http://schemas.microsoft.com/office/drawing/2014/chart" uri="{C3380CC4-5D6E-409C-BE32-E72D297353CC}">
              <c16:uniqueId val="{00000001-DFE0-48D9-AE5E-A1A29A8BA97C}"/>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4473227457649"/>
              <c:y val="0.9155295205897698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9.3158669386117377E-3"/>
              <c:y val="0.3074555722160317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chronic homelessness for at least one day (that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Tables'!$C$96:$L$96</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Tables'!$C$97:$L$97</c:f>
              <c:numCache>
                <c:formatCode>General</c:formatCode>
                <c:ptCount val="10"/>
                <c:pt idx="0">
                  <c:v>0</c:v>
                </c:pt>
                <c:pt idx="1">
                  <c:v>0</c:v>
                </c:pt>
                <c:pt idx="2">
                  <c:v>192</c:v>
                </c:pt>
                <c:pt idx="3">
                  <c:v>0</c:v>
                </c:pt>
                <c:pt idx="4">
                  <c:v>0</c:v>
                </c:pt>
                <c:pt idx="5">
                  <c:v>0</c:v>
                </c:pt>
                <c:pt idx="6">
                  <c:v>0</c:v>
                </c:pt>
                <c:pt idx="7">
                  <c:v>0</c:v>
                </c:pt>
                <c:pt idx="8">
                  <c:v>0</c:v>
                </c:pt>
                <c:pt idx="9">
                  <c:v>96</c:v>
                </c:pt>
              </c:numCache>
            </c:numRef>
          </c:val>
          <c:extLst>
            <c:ext xmlns:c16="http://schemas.microsoft.com/office/drawing/2014/chart" uri="{C3380CC4-5D6E-409C-BE32-E72D297353CC}">
              <c16:uniqueId val="{00000000-A3A8-4265-BCA2-0365EE69D371}"/>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Tables'!$C$96:$L$96</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Tables'!$C$98:$L$98</c:f>
              <c:numCache>
                <c:formatCode>General</c:formatCode>
                <c:ptCount val="10"/>
                <c:pt idx="0">
                  <c:v>96</c:v>
                </c:pt>
                <c:pt idx="1">
                  <c:v>96</c:v>
                </c:pt>
                <c:pt idx="2">
                  <c:v>96</c:v>
                </c:pt>
                <c:pt idx="3">
                  <c:v>96</c:v>
                </c:pt>
                <c:pt idx="4">
                  <c:v>96</c:v>
                </c:pt>
                <c:pt idx="5">
                  <c:v>96</c:v>
                </c:pt>
                <c:pt idx="6">
                  <c:v>96</c:v>
                </c:pt>
                <c:pt idx="7">
                  <c:v>96</c:v>
                </c:pt>
                <c:pt idx="8">
                  <c:v>96</c:v>
                </c:pt>
                <c:pt idx="9">
                  <c:v>96</c:v>
                </c:pt>
              </c:numCache>
            </c:numRef>
          </c:val>
          <c:smooth val="0"/>
          <c:extLst>
            <c:ext xmlns:c16="http://schemas.microsoft.com/office/drawing/2014/chart" uri="{C3380CC4-5D6E-409C-BE32-E72D297353CC}">
              <c16:uniqueId val="{00000001-A3A8-4265-BCA2-0365EE69D371}"/>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892019045459699"/>
              <c:y val="0.91499646376225885"/>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675625546543256E-3"/>
              <c:y val="0.3044248520494443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Returns to homelessness</a:t>
            </a:r>
            <a:r>
              <a:rPr lang="en-CA" sz="1200" baseline="0">
                <a:solidFill>
                  <a:sysClr val="windowText" lastClr="000000"/>
                </a:solidFill>
                <a:latin typeface="Arial" panose="020B0604020202020204" pitchFamily="34" charset="0"/>
                <a:cs typeface="Arial" panose="020B0604020202020204" pitchFamily="34" charset="0"/>
              </a:rPr>
              <a:t> </a:t>
            </a:r>
            <a:r>
              <a:rPr lang="en-CA" sz="1200">
                <a:solidFill>
                  <a:sysClr val="windowText" lastClr="000000"/>
                </a:solidFill>
                <a:latin typeface="Arial" panose="020B0604020202020204" pitchFamily="34" charset="0"/>
                <a:cs typeface="Arial" panose="020B0604020202020204" pitchFamily="34" charset="0"/>
              </a:rPr>
              <a:t>(that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Tables'!$C$84:$L$84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Tables'!$C$85:$L$85</c:f>
              <c:numCache>
                <c:formatCode>General</c:formatCode>
                <c:ptCount val="10"/>
                <c:pt idx="0">
                  <c:v>0</c:v>
                </c:pt>
                <c:pt idx="1">
                  <c:v>28</c:v>
                </c:pt>
                <c:pt idx="2">
                  <c:v>37</c:v>
                </c:pt>
                <c:pt idx="3">
                  <c:v>0</c:v>
                </c:pt>
                <c:pt idx="4">
                  <c:v>0</c:v>
                </c:pt>
                <c:pt idx="5">
                  <c:v>0</c:v>
                </c:pt>
                <c:pt idx="6">
                  <c:v>0</c:v>
                </c:pt>
                <c:pt idx="7">
                  <c:v>0</c:v>
                </c:pt>
                <c:pt idx="8">
                  <c:v>0</c:v>
                </c:pt>
                <c:pt idx="9">
                  <c:v>14</c:v>
                </c:pt>
              </c:numCache>
            </c:numRef>
          </c:val>
          <c:extLst>
            <c:ext xmlns:c16="http://schemas.microsoft.com/office/drawing/2014/chart" uri="{C3380CC4-5D6E-409C-BE32-E72D297353CC}">
              <c16:uniqueId val="{00000000-E4D4-4C56-A69F-57D38E90CF1E}"/>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Tables'!$C$84:$L$84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Tables'!$C$86:$L$86</c:f>
              <c:numCache>
                <c:formatCode>General</c:formatCode>
                <c:ptCount val="10"/>
                <c:pt idx="0">
                  <c:v>14</c:v>
                </c:pt>
                <c:pt idx="1">
                  <c:v>14</c:v>
                </c:pt>
                <c:pt idx="2">
                  <c:v>14</c:v>
                </c:pt>
                <c:pt idx="3">
                  <c:v>14</c:v>
                </c:pt>
                <c:pt idx="4">
                  <c:v>14</c:v>
                </c:pt>
                <c:pt idx="5">
                  <c:v>14</c:v>
                </c:pt>
                <c:pt idx="6">
                  <c:v>14</c:v>
                </c:pt>
                <c:pt idx="7">
                  <c:v>14</c:v>
                </c:pt>
                <c:pt idx="8">
                  <c:v>14</c:v>
                </c:pt>
                <c:pt idx="9">
                  <c:v>14</c:v>
                </c:pt>
              </c:numCache>
            </c:numRef>
          </c:val>
          <c:smooth val="0"/>
          <c:extLst>
            <c:ext xmlns:c16="http://schemas.microsoft.com/office/drawing/2014/chart" uri="{C3380CC4-5D6E-409C-BE32-E72D297353CC}">
              <c16:uniqueId val="{00000001-E4D4-4C56-A69F-57D38E90CF1E}"/>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550280888966612"/>
              <c:y val="0.9105272303157018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425525775317662E-3"/>
              <c:y val="0.3038500627429691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homelessness for at least one day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Tables'!$C$102:$L$102</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Tables'!$C$103:$L$103</c:f>
              <c:numCache>
                <c:formatCode>General</c:formatCode>
                <c:ptCount val="10"/>
                <c:pt idx="0">
                  <c:v>0</c:v>
                </c:pt>
                <c:pt idx="1">
                  <c:v>124</c:v>
                </c:pt>
                <c:pt idx="2">
                  <c:v>159</c:v>
                </c:pt>
                <c:pt idx="3">
                  <c:v>0</c:v>
                </c:pt>
                <c:pt idx="4">
                  <c:v>0</c:v>
                </c:pt>
                <c:pt idx="5">
                  <c:v>0</c:v>
                </c:pt>
                <c:pt idx="6">
                  <c:v>0</c:v>
                </c:pt>
                <c:pt idx="7">
                  <c:v>0</c:v>
                </c:pt>
                <c:pt idx="8">
                  <c:v>0</c:v>
                </c:pt>
                <c:pt idx="9">
                  <c:v>62</c:v>
                </c:pt>
              </c:numCache>
            </c:numRef>
          </c:val>
          <c:extLst>
            <c:ext xmlns:c16="http://schemas.microsoft.com/office/drawing/2014/chart" uri="{C3380CC4-5D6E-409C-BE32-E72D297353CC}">
              <c16:uniqueId val="{00000000-C0ED-4F33-B78C-9CDCE3984FB5}"/>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Tables'!$C$102:$L$102</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Tables'!$C$104:$L$104</c:f>
              <c:numCache>
                <c:formatCode>General</c:formatCode>
                <c:ptCount val="10"/>
                <c:pt idx="0">
                  <c:v>62</c:v>
                </c:pt>
                <c:pt idx="1">
                  <c:v>62</c:v>
                </c:pt>
                <c:pt idx="2">
                  <c:v>62</c:v>
                </c:pt>
                <c:pt idx="3">
                  <c:v>62</c:v>
                </c:pt>
                <c:pt idx="4">
                  <c:v>62</c:v>
                </c:pt>
                <c:pt idx="5">
                  <c:v>62</c:v>
                </c:pt>
                <c:pt idx="6">
                  <c:v>62</c:v>
                </c:pt>
                <c:pt idx="7">
                  <c:v>62</c:v>
                </c:pt>
                <c:pt idx="8">
                  <c:v>62</c:v>
                </c:pt>
                <c:pt idx="9">
                  <c:v>62</c:v>
                </c:pt>
              </c:numCache>
            </c:numRef>
          </c:val>
          <c:smooth val="0"/>
          <c:extLst>
            <c:ext xmlns:c16="http://schemas.microsoft.com/office/drawing/2014/chart" uri="{C3380CC4-5D6E-409C-BE32-E72D297353CC}">
              <c16:uniqueId val="{00000001-C0ED-4F33-B78C-9CDCE3984FB5}"/>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a:t>
                </a:r>
                <a:r>
                  <a:rPr lang="en-CA" sz="1100" baseline="0">
                    <a:solidFill>
                      <a:sysClr val="windowText" lastClr="000000"/>
                    </a:solidFill>
                    <a:latin typeface="Arial" panose="020B0604020202020204" pitchFamily="34" charset="0"/>
                    <a:cs typeface="Arial" panose="020B0604020202020204" pitchFamily="34" charset="0"/>
                  </a:rPr>
                  <a:t> period</a:t>
                </a:r>
                <a:endParaRPr lang="en-CA" sz="11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6779168419908135"/>
              <c:y val="0.91661697698573363"/>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1.0382225909527951E-2"/>
              <c:y val="0.3925086030127835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CA" sz="1200" b="0" i="0" u="none" strike="noStrike" baseline="0">
                <a:solidFill>
                  <a:sysClr val="windowText" lastClr="000000"/>
                </a:solidFill>
                <a:effectLst/>
                <a:latin typeface="Arial" panose="020B0604020202020204" pitchFamily="34" charset="0"/>
                <a:cs typeface="Arial" panose="020B0604020202020204" pitchFamily="34" charset="0"/>
              </a:rPr>
              <a:t>People who were newly identified (that month)</a:t>
            </a:r>
            <a:endParaRPr lang="en-CA" sz="12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Tables'!$C$109:$L$109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Tables'!$C$110:$L$110</c:f>
              <c:numCache>
                <c:formatCode>General</c:formatCode>
                <c:ptCount val="10"/>
                <c:pt idx="0">
                  <c:v>0</c:v>
                </c:pt>
                <c:pt idx="1">
                  <c:v>9</c:v>
                </c:pt>
                <c:pt idx="2">
                  <c:v>17</c:v>
                </c:pt>
                <c:pt idx="3">
                  <c:v>0</c:v>
                </c:pt>
                <c:pt idx="4">
                  <c:v>0</c:v>
                </c:pt>
                <c:pt idx="5">
                  <c:v>0</c:v>
                </c:pt>
                <c:pt idx="6">
                  <c:v>0</c:v>
                </c:pt>
                <c:pt idx="7">
                  <c:v>0</c:v>
                </c:pt>
                <c:pt idx="8">
                  <c:v>0</c:v>
                </c:pt>
                <c:pt idx="9">
                  <c:v>8</c:v>
                </c:pt>
              </c:numCache>
            </c:numRef>
          </c:val>
          <c:extLst>
            <c:ext xmlns:c16="http://schemas.microsoft.com/office/drawing/2014/chart" uri="{C3380CC4-5D6E-409C-BE32-E72D297353CC}">
              <c16:uniqueId val="{00000000-48F2-4652-8C09-D436B433EB92}"/>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Tables'!$C$109:$L$109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Tables'!$C$111:$L$111</c:f>
              <c:numCache>
                <c:formatCode>General</c:formatCode>
                <c:ptCount val="10"/>
                <c:pt idx="0">
                  <c:v>8</c:v>
                </c:pt>
                <c:pt idx="1">
                  <c:v>8</c:v>
                </c:pt>
                <c:pt idx="2">
                  <c:v>8</c:v>
                </c:pt>
                <c:pt idx="3">
                  <c:v>8</c:v>
                </c:pt>
                <c:pt idx="4">
                  <c:v>8</c:v>
                </c:pt>
                <c:pt idx="5">
                  <c:v>8</c:v>
                </c:pt>
                <c:pt idx="6">
                  <c:v>8</c:v>
                </c:pt>
                <c:pt idx="7">
                  <c:v>8</c:v>
                </c:pt>
                <c:pt idx="8">
                  <c:v>8</c:v>
                </c:pt>
                <c:pt idx="9">
                  <c:v>8</c:v>
                </c:pt>
              </c:numCache>
            </c:numRef>
          </c:val>
          <c:smooth val="0"/>
          <c:extLst>
            <c:ext xmlns:c16="http://schemas.microsoft.com/office/drawing/2014/chart" uri="{C3380CC4-5D6E-409C-BE32-E72D297353CC}">
              <c16:uniqueId val="{00000001-48F2-4652-8C09-D436B433EB92}"/>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a:t>
                </a:r>
                <a:r>
                  <a:rPr lang="en-CA" sz="1100" baseline="0">
                    <a:solidFill>
                      <a:sysClr val="windowText" lastClr="000000"/>
                    </a:solidFill>
                    <a:latin typeface="Arial" panose="020B0604020202020204" pitchFamily="34" charset="0"/>
                    <a:cs typeface="Arial" panose="020B0604020202020204" pitchFamily="34" charset="0"/>
                  </a:rPr>
                  <a:t> period</a:t>
                </a:r>
                <a:endParaRPr lang="en-CA" sz="11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6606740928098517"/>
              <c:y val="0.9202269476739365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68957366485624E-3"/>
              <c:y val="0.3049948075378468"/>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Indigenous peoples who experienced homelessness for at least one day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Tables'!$C$120:$L$120</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Tables'!$C$121:$L$121</c:f>
              <c:numCache>
                <c:formatCode>General</c:formatCode>
                <c:ptCount val="10"/>
                <c:pt idx="0">
                  <c:v>0</c:v>
                </c:pt>
                <c:pt idx="1">
                  <c:v>15</c:v>
                </c:pt>
                <c:pt idx="2">
                  <c:v>25</c:v>
                </c:pt>
                <c:pt idx="3">
                  <c:v>0</c:v>
                </c:pt>
                <c:pt idx="4">
                  <c:v>0</c:v>
                </c:pt>
                <c:pt idx="5">
                  <c:v>0</c:v>
                </c:pt>
                <c:pt idx="6">
                  <c:v>0</c:v>
                </c:pt>
                <c:pt idx="7">
                  <c:v>0</c:v>
                </c:pt>
                <c:pt idx="8">
                  <c:v>0</c:v>
                </c:pt>
                <c:pt idx="9">
                  <c:v>12</c:v>
                </c:pt>
              </c:numCache>
            </c:numRef>
          </c:val>
          <c:extLst>
            <c:ext xmlns:c16="http://schemas.microsoft.com/office/drawing/2014/chart" uri="{C3380CC4-5D6E-409C-BE32-E72D297353CC}">
              <c16:uniqueId val="{00000000-035E-46DC-B89F-B9811B4D99FD}"/>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Tables'!$C$120:$L$120</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Tables'!$C$122:$L$122</c:f>
              <c:numCache>
                <c:formatCode>General</c:formatCode>
                <c:ptCount val="10"/>
                <c:pt idx="0">
                  <c:v>12</c:v>
                </c:pt>
                <c:pt idx="1">
                  <c:v>12</c:v>
                </c:pt>
                <c:pt idx="2">
                  <c:v>12</c:v>
                </c:pt>
                <c:pt idx="3">
                  <c:v>12</c:v>
                </c:pt>
                <c:pt idx="4">
                  <c:v>12</c:v>
                </c:pt>
                <c:pt idx="5">
                  <c:v>12</c:v>
                </c:pt>
                <c:pt idx="6">
                  <c:v>12</c:v>
                </c:pt>
                <c:pt idx="7">
                  <c:v>12</c:v>
                </c:pt>
                <c:pt idx="8">
                  <c:v>12</c:v>
                </c:pt>
                <c:pt idx="9">
                  <c:v>12</c:v>
                </c:pt>
              </c:numCache>
            </c:numRef>
          </c:val>
          <c:smooth val="0"/>
          <c:extLst>
            <c:ext xmlns:c16="http://schemas.microsoft.com/office/drawing/2014/chart" uri="{C3380CC4-5D6E-409C-BE32-E72D297353CC}">
              <c16:uniqueId val="{00000001-035E-46DC-B89F-B9811B4D99FD}"/>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57541609910242"/>
              <c:y val="0.9108095084328969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1.0454588805969535E-2"/>
              <c:y val="0.3059794497296670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chronic homelessness for at least one day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Tables'!$C$127:$L$127</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Tables'!$C$128:$L$128</c:f>
              <c:numCache>
                <c:formatCode>General</c:formatCode>
                <c:ptCount val="10"/>
                <c:pt idx="0">
                  <c:v>0</c:v>
                </c:pt>
                <c:pt idx="1">
                  <c:v>104</c:v>
                </c:pt>
                <c:pt idx="2">
                  <c:v>119</c:v>
                </c:pt>
                <c:pt idx="3">
                  <c:v>0</c:v>
                </c:pt>
                <c:pt idx="4">
                  <c:v>0</c:v>
                </c:pt>
                <c:pt idx="5">
                  <c:v>0</c:v>
                </c:pt>
                <c:pt idx="6">
                  <c:v>0</c:v>
                </c:pt>
                <c:pt idx="7">
                  <c:v>0</c:v>
                </c:pt>
                <c:pt idx="8">
                  <c:v>0</c:v>
                </c:pt>
                <c:pt idx="9">
                  <c:v>59</c:v>
                </c:pt>
              </c:numCache>
            </c:numRef>
          </c:val>
          <c:extLst>
            <c:ext xmlns:c16="http://schemas.microsoft.com/office/drawing/2014/chart" uri="{C3380CC4-5D6E-409C-BE32-E72D297353CC}">
              <c16:uniqueId val="{00000000-C318-40A2-BB85-EAAB7B5F0E94}"/>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Tables'!$C$127:$L$127</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Tables'!$C$129:$L$129</c:f>
              <c:numCache>
                <c:formatCode>General</c:formatCode>
                <c:ptCount val="10"/>
                <c:pt idx="0">
                  <c:v>59</c:v>
                </c:pt>
                <c:pt idx="1">
                  <c:v>59</c:v>
                </c:pt>
                <c:pt idx="2">
                  <c:v>59</c:v>
                </c:pt>
                <c:pt idx="3">
                  <c:v>59</c:v>
                </c:pt>
                <c:pt idx="4">
                  <c:v>59</c:v>
                </c:pt>
                <c:pt idx="5">
                  <c:v>59</c:v>
                </c:pt>
                <c:pt idx="6">
                  <c:v>59</c:v>
                </c:pt>
                <c:pt idx="7">
                  <c:v>59</c:v>
                </c:pt>
                <c:pt idx="8">
                  <c:v>59</c:v>
                </c:pt>
                <c:pt idx="9">
                  <c:v>59</c:v>
                </c:pt>
              </c:numCache>
            </c:numRef>
          </c:val>
          <c:smooth val="0"/>
          <c:extLst>
            <c:ext xmlns:c16="http://schemas.microsoft.com/office/drawing/2014/chart" uri="{C3380CC4-5D6E-409C-BE32-E72D297353CC}">
              <c16:uniqueId val="{00000001-C318-40A2-BB85-EAAB7B5F0E94}"/>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4473227457649"/>
              <c:y val="0.9155295205897698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9.3158669386117377E-3"/>
              <c:y val="0.3074555722160317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fmlaLink="'Worksheet - Reference'!$B$22" lockText="1" noThreeD="1"/>
</file>

<file path=xl/ctrlProps/ctrlProp10.xml><?xml version="1.0" encoding="utf-8"?>
<formControlPr xmlns="http://schemas.microsoft.com/office/spreadsheetml/2009/9/main" objectType="CheckBox" checked="Checked" fmlaLink="'Worksheet - Reference'!$B$13" noThreeD="1"/>
</file>

<file path=xl/ctrlProps/ctrlProp11.xml><?xml version="1.0" encoding="utf-8"?>
<formControlPr xmlns="http://schemas.microsoft.com/office/spreadsheetml/2009/9/main" objectType="CheckBox" checked="Checked" fmlaLink="'Worksheet - Reference'!$B$14" noThreeD="1"/>
</file>

<file path=xl/ctrlProps/ctrlProp12.xml><?xml version="1.0" encoding="utf-8"?>
<formControlPr xmlns="http://schemas.microsoft.com/office/spreadsheetml/2009/9/main" objectType="CheckBox" checked="Checked" fmlaLink="'Worksheet - Reference'!$B$15" noThreeD="1"/>
</file>

<file path=xl/ctrlProps/ctrlProp13.xml><?xml version="1.0" encoding="utf-8"?>
<formControlPr xmlns="http://schemas.microsoft.com/office/spreadsheetml/2009/9/main" objectType="CheckBox" checked="Checked" fmlaLink="'Worksheet - Reference'!$B$16" noThreeD="1"/>
</file>

<file path=xl/ctrlProps/ctrlProp14.xml><?xml version="1.0" encoding="utf-8"?>
<formControlPr xmlns="http://schemas.microsoft.com/office/spreadsheetml/2009/9/main" objectType="CheckBox" checked="Checked" fmlaLink="'Worksheet - Reference'!$B$17" noThreeD="1"/>
</file>

<file path=xl/ctrlProps/ctrlProp15.xml><?xml version="1.0" encoding="utf-8"?>
<formControlPr xmlns="http://schemas.microsoft.com/office/spreadsheetml/2009/9/main" objectType="CheckBox" checked="Checked" fmlaLink="'Worksheet - Reference'!$B$4" noThreeD="1"/>
</file>

<file path=xl/ctrlProps/ctrlProp16.xml><?xml version="1.0" encoding="utf-8"?>
<formControlPr xmlns="http://schemas.microsoft.com/office/spreadsheetml/2009/9/main" objectType="CheckBox" checked="Checked" fmlaLink="'Worksheet - Reference'!$B$5" noThreeD="1"/>
</file>

<file path=xl/ctrlProps/ctrlProp17.xml><?xml version="1.0" encoding="utf-8"?>
<formControlPr xmlns="http://schemas.microsoft.com/office/spreadsheetml/2009/9/main" objectType="CheckBox" fmlaLink="'Worksheet - Reference'!$B$6" noThreeD="1"/>
</file>

<file path=xl/ctrlProps/ctrlProp18.xml><?xml version="1.0" encoding="utf-8"?>
<formControlPr xmlns="http://schemas.microsoft.com/office/spreadsheetml/2009/9/main" objectType="CheckBox" fmlaLink="'Worksheet - Reference'!$B$7" noThreeD="1"/>
</file>

<file path=xl/ctrlProps/ctrlProp19.xml><?xml version="1.0" encoding="utf-8"?>
<formControlPr xmlns="http://schemas.microsoft.com/office/spreadsheetml/2009/9/main" objectType="CheckBox" fmlaLink="'Worksheet - Reference'!$B$8" noThreeD="1"/>
</file>

<file path=xl/ctrlProps/ctrlProp2.xml><?xml version="1.0" encoding="utf-8"?>
<formControlPr xmlns="http://schemas.microsoft.com/office/spreadsheetml/2009/9/main" objectType="CheckBox" fmlaLink="'Worksheet - Reference'!$B$23" lockText="1" noThreeD="1"/>
</file>

<file path=xl/ctrlProps/ctrlProp3.xml><?xml version="1.0" encoding="utf-8"?>
<formControlPr xmlns="http://schemas.microsoft.com/office/spreadsheetml/2009/9/main" objectType="CheckBox" checked="Checked" fmlaLink="'Worksheet - Reference'!$B$24" lockText="1" noThreeD="1"/>
</file>

<file path=xl/ctrlProps/ctrlProp4.xml><?xml version="1.0" encoding="utf-8"?>
<formControlPr xmlns="http://schemas.microsoft.com/office/spreadsheetml/2009/9/main" objectType="CheckBox" checked="Checked" fmlaLink="'Worksheet - Reference'!$B$4" noThreeD="1"/>
</file>

<file path=xl/ctrlProps/ctrlProp5.xml><?xml version="1.0" encoding="utf-8"?>
<formControlPr xmlns="http://schemas.microsoft.com/office/spreadsheetml/2009/9/main" objectType="CheckBox" checked="Checked" fmlaLink="'Worksheet - Reference'!$B$5" noThreeD="1"/>
</file>

<file path=xl/ctrlProps/ctrlProp6.xml><?xml version="1.0" encoding="utf-8"?>
<formControlPr xmlns="http://schemas.microsoft.com/office/spreadsheetml/2009/9/main" objectType="CheckBox" fmlaLink="'Worksheet - Reference'!$B$6" noThreeD="1"/>
</file>

<file path=xl/ctrlProps/ctrlProp7.xml><?xml version="1.0" encoding="utf-8"?>
<formControlPr xmlns="http://schemas.microsoft.com/office/spreadsheetml/2009/9/main" objectType="CheckBox" fmlaLink="'Worksheet - Reference'!$B$7" noThreeD="1"/>
</file>

<file path=xl/ctrlProps/ctrlProp8.xml><?xml version="1.0" encoding="utf-8"?>
<formControlPr xmlns="http://schemas.microsoft.com/office/spreadsheetml/2009/9/main" objectType="CheckBox" fmlaLink="'Worksheet - Reference'!$B$8" noThreeD="1"/>
</file>

<file path=xl/ctrlProps/ctrlProp9.xml><?xml version="1.0" encoding="utf-8"?>
<formControlPr xmlns="http://schemas.microsoft.com/office/spreadsheetml/2009/9/main" objectType="CheckBox" checked="Checked" fmlaLink="'Worksheet - Reference'!$B$12" noThreeD="1"/>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12" Type="http://schemas.openxmlformats.org/officeDocument/2006/relationships/chart" Target="../charts/chart22.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10" Type="http://schemas.openxmlformats.org/officeDocument/2006/relationships/chart" Target="../charts/chart32.xml"/><Relationship Id="rId4" Type="http://schemas.openxmlformats.org/officeDocument/2006/relationships/chart" Target="../charts/chart26.xml"/><Relationship Id="rId9" Type="http://schemas.openxmlformats.org/officeDocument/2006/relationships/chart" Target="../charts/chart3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1304925</xdr:colOff>
          <xdr:row>58</xdr:row>
          <xdr:rowOff>371475</xdr:rowOff>
        </xdr:from>
        <xdr:to>
          <xdr:col>2</xdr:col>
          <xdr:colOff>180975</xdr:colOff>
          <xdr:row>62</xdr:row>
          <xdr:rowOff>9525</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1711325" y="35042475"/>
              <a:ext cx="412750" cy="1162050"/>
              <a:chOff x="1476375" y="4086327"/>
              <a:chExt cx="219075" cy="609482"/>
            </a:xfrm>
          </xdr:grpSpPr>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300-0000014C0000}"/>
                  </a:ext>
                </a:extLst>
              </xdr:cNvPr>
              <xdr:cNvSpPr/>
            </xdr:nvSpPr>
            <xdr:spPr bwMode="auto">
              <a:xfrm>
                <a:off x="1476375" y="4086327"/>
                <a:ext cx="2190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300-0000024C0000}"/>
                  </a:ext>
                </a:extLst>
              </xdr:cNvPr>
              <xdr:cNvSpPr/>
            </xdr:nvSpPr>
            <xdr:spPr bwMode="auto">
              <a:xfrm>
                <a:off x="1476375" y="4276725"/>
                <a:ext cx="219075"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300-0000034C0000}"/>
                  </a:ext>
                </a:extLst>
              </xdr:cNvPr>
              <xdr:cNvSpPr/>
            </xdr:nvSpPr>
            <xdr:spPr bwMode="auto">
              <a:xfrm>
                <a:off x="1476375" y="4467207"/>
                <a:ext cx="219075" cy="2286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1325186</xdr:colOff>
          <xdr:row>11</xdr:row>
          <xdr:rowOff>113087</xdr:rowOff>
        </xdr:from>
        <xdr:to>
          <xdr:col>2</xdr:col>
          <xdr:colOff>132141</xdr:colOff>
          <xdr:row>15</xdr:row>
          <xdr:rowOff>321957</xdr:rowOff>
        </xdr:to>
        <xdr:grpSp>
          <xdr:nvGrpSpPr>
            <xdr:cNvPr id="5" name="Group 4">
              <a:extLst>
                <a:ext uri="{FF2B5EF4-FFF2-40B4-BE49-F238E27FC236}">
                  <a16:creationId xmlns:a16="http://schemas.microsoft.com/office/drawing/2014/main" id="{00000000-0008-0000-0300-000005000000}"/>
                </a:ext>
              </a:extLst>
            </xdr:cNvPr>
            <xdr:cNvGrpSpPr/>
          </xdr:nvGrpSpPr>
          <xdr:grpSpPr>
            <a:xfrm>
              <a:off x="1731586" y="4304087"/>
              <a:ext cx="343655" cy="1732870"/>
              <a:chOff x="1830715" y="4503436"/>
              <a:chExt cx="383322" cy="1728101"/>
            </a:xfrm>
          </xdr:grpSpPr>
          <xdr:sp macro="" textlink="">
            <xdr:nvSpPr>
              <xdr:cNvPr id="19462" name="Check Box 6" descr="&#10;" hidden="1">
                <a:extLst>
                  <a:ext uri="{63B3BB69-23CF-44E3-9099-C40C66FF867C}">
                    <a14:compatExt spid="_x0000_s19462"/>
                  </a:ext>
                  <a:ext uri="{FF2B5EF4-FFF2-40B4-BE49-F238E27FC236}">
                    <a16:creationId xmlns:a16="http://schemas.microsoft.com/office/drawing/2014/main" id="{00000000-0008-0000-0300-0000064C0000}"/>
                  </a:ext>
                </a:extLst>
              </xdr:cNvPr>
              <xdr:cNvSpPr/>
            </xdr:nvSpPr>
            <xdr:spPr bwMode="auto">
              <a:xfrm>
                <a:off x="1830715" y="4503436"/>
                <a:ext cx="218549" cy="1462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3" name="Check Box 7" descr="&#10;" hidden="1">
                <a:extLst>
                  <a:ext uri="{63B3BB69-23CF-44E3-9099-C40C66FF867C}">
                    <a14:compatExt spid="_x0000_s19463"/>
                  </a:ext>
                  <a:ext uri="{FF2B5EF4-FFF2-40B4-BE49-F238E27FC236}">
                    <a16:creationId xmlns:a16="http://schemas.microsoft.com/office/drawing/2014/main" id="{00000000-0008-0000-0300-0000074C0000}"/>
                  </a:ext>
                </a:extLst>
              </xdr:cNvPr>
              <xdr:cNvSpPr/>
            </xdr:nvSpPr>
            <xdr:spPr bwMode="auto">
              <a:xfrm>
                <a:off x="1832351" y="4830232"/>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4" name="Check Box 8" descr="&#10;" hidden="1">
                <a:extLst>
                  <a:ext uri="{63B3BB69-23CF-44E3-9099-C40C66FF867C}">
                    <a14:compatExt spid="_x0000_s19464"/>
                  </a:ext>
                  <a:ext uri="{FF2B5EF4-FFF2-40B4-BE49-F238E27FC236}">
                    <a16:creationId xmlns:a16="http://schemas.microsoft.com/office/drawing/2014/main" id="{00000000-0008-0000-0300-0000084C0000}"/>
                  </a:ext>
                </a:extLst>
              </xdr:cNvPr>
              <xdr:cNvSpPr/>
            </xdr:nvSpPr>
            <xdr:spPr bwMode="auto">
              <a:xfrm>
                <a:off x="1831294" y="5202086"/>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Check Box 9" descr="&#10;" hidden="1">
                <a:extLst>
                  <a:ext uri="{63B3BB69-23CF-44E3-9099-C40C66FF867C}">
                    <a14:compatExt spid="_x0000_s19465"/>
                  </a:ext>
                  <a:ext uri="{FF2B5EF4-FFF2-40B4-BE49-F238E27FC236}">
                    <a16:creationId xmlns:a16="http://schemas.microsoft.com/office/drawing/2014/main" id="{00000000-0008-0000-0300-0000094C0000}"/>
                  </a:ext>
                </a:extLst>
              </xdr:cNvPr>
              <xdr:cNvSpPr/>
            </xdr:nvSpPr>
            <xdr:spPr bwMode="auto">
              <a:xfrm>
                <a:off x="1831294" y="5592913"/>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6" name="Check Box 10" descr="&#10;" hidden="1">
                <a:extLst>
                  <a:ext uri="{63B3BB69-23CF-44E3-9099-C40C66FF867C}">
                    <a14:compatExt spid="_x0000_s19466"/>
                  </a:ext>
                  <a:ext uri="{FF2B5EF4-FFF2-40B4-BE49-F238E27FC236}">
                    <a16:creationId xmlns:a16="http://schemas.microsoft.com/office/drawing/2014/main" id="{00000000-0008-0000-0300-00000A4C0000}"/>
                  </a:ext>
                </a:extLst>
              </xdr:cNvPr>
              <xdr:cNvSpPr/>
            </xdr:nvSpPr>
            <xdr:spPr bwMode="auto">
              <a:xfrm>
                <a:off x="1833034" y="5974362"/>
                <a:ext cx="381003"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1325186</xdr:colOff>
          <xdr:row>28</xdr:row>
          <xdr:rowOff>113087</xdr:rowOff>
        </xdr:from>
        <xdr:to>
          <xdr:col>2</xdr:col>
          <xdr:colOff>132141</xdr:colOff>
          <xdr:row>32</xdr:row>
          <xdr:rowOff>321957</xdr:rowOff>
        </xdr:to>
        <xdr:grpSp>
          <xdr:nvGrpSpPr>
            <xdr:cNvPr id="14" name="Group 13">
              <a:extLst>
                <a:ext uri="{FF2B5EF4-FFF2-40B4-BE49-F238E27FC236}">
                  <a16:creationId xmlns:a16="http://schemas.microsoft.com/office/drawing/2014/main" id="{00000000-0008-0000-0300-00000E000000}"/>
                </a:ext>
              </a:extLst>
            </xdr:cNvPr>
            <xdr:cNvGrpSpPr/>
          </xdr:nvGrpSpPr>
          <xdr:grpSpPr>
            <a:xfrm>
              <a:off x="1731586" y="15734087"/>
              <a:ext cx="343655" cy="1732870"/>
              <a:chOff x="1830715" y="4503436"/>
              <a:chExt cx="383322" cy="1728101"/>
            </a:xfrm>
          </xdr:grpSpPr>
          <xdr:sp macro="" textlink="">
            <xdr:nvSpPr>
              <xdr:cNvPr id="19468" name="Check Box 12" descr="&#10;" hidden="1">
                <a:extLst>
                  <a:ext uri="{63B3BB69-23CF-44E3-9099-C40C66FF867C}">
                    <a14:compatExt spid="_x0000_s19468"/>
                  </a:ext>
                  <a:ext uri="{FF2B5EF4-FFF2-40B4-BE49-F238E27FC236}">
                    <a16:creationId xmlns:a16="http://schemas.microsoft.com/office/drawing/2014/main" id="{00000000-0008-0000-0300-00000C4C0000}"/>
                  </a:ext>
                </a:extLst>
              </xdr:cNvPr>
              <xdr:cNvSpPr/>
            </xdr:nvSpPr>
            <xdr:spPr bwMode="auto">
              <a:xfrm>
                <a:off x="1830715" y="4503436"/>
                <a:ext cx="218549" cy="1462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9" name="Check Box 13" descr="&#10;" hidden="1">
                <a:extLst>
                  <a:ext uri="{63B3BB69-23CF-44E3-9099-C40C66FF867C}">
                    <a14:compatExt spid="_x0000_s19469"/>
                  </a:ext>
                  <a:ext uri="{FF2B5EF4-FFF2-40B4-BE49-F238E27FC236}">
                    <a16:creationId xmlns:a16="http://schemas.microsoft.com/office/drawing/2014/main" id="{00000000-0008-0000-0300-00000D4C0000}"/>
                  </a:ext>
                </a:extLst>
              </xdr:cNvPr>
              <xdr:cNvSpPr/>
            </xdr:nvSpPr>
            <xdr:spPr bwMode="auto">
              <a:xfrm>
                <a:off x="1832351" y="4830232"/>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Check Box 14" descr="&#10;" hidden="1">
                <a:extLst>
                  <a:ext uri="{63B3BB69-23CF-44E3-9099-C40C66FF867C}">
                    <a14:compatExt spid="_x0000_s19470"/>
                  </a:ext>
                  <a:ext uri="{FF2B5EF4-FFF2-40B4-BE49-F238E27FC236}">
                    <a16:creationId xmlns:a16="http://schemas.microsoft.com/office/drawing/2014/main" id="{00000000-0008-0000-0300-00000E4C0000}"/>
                  </a:ext>
                </a:extLst>
              </xdr:cNvPr>
              <xdr:cNvSpPr/>
            </xdr:nvSpPr>
            <xdr:spPr bwMode="auto">
              <a:xfrm>
                <a:off x="1831294" y="5202086"/>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1" name="Check Box 15" descr="&#10;" hidden="1">
                <a:extLst>
                  <a:ext uri="{63B3BB69-23CF-44E3-9099-C40C66FF867C}">
                    <a14:compatExt spid="_x0000_s19471"/>
                  </a:ext>
                  <a:ext uri="{FF2B5EF4-FFF2-40B4-BE49-F238E27FC236}">
                    <a16:creationId xmlns:a16="http://schemas.microsoft.com/office/drawing/2014/main" id="{00000000-0008-0000-0300-00000F4C0000}"/>
                  </a:ext>
                </a:extLst>
              </xdr:cNvPr>
              <xdr:cNvSpPr/>
            </xdr:nvSpPr>
            <xdr:spPr bwMode="auto">
              <a:xfrm>
                <a:off x="1831294" y="5592913"/>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2" name="Check Box 16" descr="&#10;" hidden="1">
                <a:extLst>
                  <a:ext uri="{63B3BB69-23CF-44E3-9099-C40C66FF867C}">
                    <a14:compatExt spid="_x0000_s19472"/>
                  </a:ext>
                  <a:ext uri="{FF2B5EF4-FFF2-40B4-BE49-F238E27FC236}">
                    <a16:creationId xmlns:a16="http://schemas.microsoft.com/office/drawing/2014/main" id="{00000000-0008-0000-0300-0000104C0000}"/>
                  </a:ext>
                </a:extLst>
              </xdr:cNvPr>
              <xdr:cNvSpPr/>
            </xdr:nvSpPr>
            <xdr:spPr bwMode="auto">
              <a:xfrm>
                <a:off x="1833034" y="5974362"/>
                <a:ext cx="381003"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1333500</xdr:colOff>
          <xdr:row>33</xdr:row>
          <xdr:rowOff>63500</xdr:rowOff>
        </xdr:from>
        <xdr:to>
          <xdr:col>2</xdr:col>
          <xdr:colOff>139700</xdr:colOff>
          <xdr:row>33</xdr:row>
          <xdr:rowOff>311150</xdr:rowOff>
        </xdr:to>
        <xdr:sp macro="" textlink="">
          <xdr:nvSpPr>
            <xdr:cNvPr id="19474" name="Check Box 18" descr="&#10;" hidden="1">
              <a:extLst>
                <a:ext uri="{63B3BB69-23CF-44E3-9099-C40C66FF867C}">
                  <a14:compatExt spid="_x0000_s19474"/>
                </a:ext>
                <a:ext uri="{FF2B5EF4-FFF2-40B4-BE49-F238E27FC236}">
                  <a16:creationId xmlns:a16="http://schemas.microsoft.com/office/drawing/2014/main" id="{00000000-0008-0000-03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68262</xdr:colOff>
      <xdr:row>8</xdr:row>
      <xdr:rowOff>104777</xdr:rowOff>
    </xdr:from>
    <xdr:to>
      <xdr:col>11</xdr:col>
      <xdr:colOff>629178</xdr:colOff>
      <xdr:row>8</xdr:row>
      <xdr:rowOff>3309937</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84666</xdr:colOff>
      <xdr:row>17</xdr:row>
      <xdr:rowOff>125866</xdr:rowOff>
    </xdr:from>
    <xdr:to>
      <xdr:col>11</xdr:col>
      <xdr:colOff>628649</xdr:colOff>
      <xdr:row>17</xdr:row>
      <xdr:rowOff>3321844</xdr:rowOff>
    </xdr:to>
    <xdr:graphicFrame macro="">
      <xdr:nvGraphicFramePr>
        <xdr:cNvPr id="12" name="Chart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35</xdr:row>
      <xdr:rowOff>104774</xdr:rowOff>
    </xdr:from>
    <xdr:to>
      <xdr:col>11</xdr:col>
      <xdr:colOff>628650</xdr:colOff>
      <xdr:row>35</xdr:row>
      <xdr:rowOff>3321843</xdr:rowOff>
    </xdr:to>
    <xdr:graphicFrame macro="">
      <xdr:nvGraphicFramePr>
        <xdr:cNvPr id="15" name="Chart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44</xdr:row>
      <xdr:rowOff>105454</xdr:rowOff>
    </xdr:from>
    <xdr:to>
      <xdr:col>11</xdr:col>
      <xdr:colOff>609600</xdr:colOff>
      <xdr:row>44</xdr:row>
      <xdr:rowOff>3309937</xdr:rowOff>
    </xdr:to>
    <xdr:graphicFrame macro="">
      <xdr:nvGraphicFramePr>
        <xdr:cNvPr id="17" name="Chart 16">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95249</xdr:colOff>
      <xdr:row>26</xdr:row>
      <xdr:rowOff>95251</xdr:rowOff>
    </xdr:from>
    <xdr:to>
      <xdr:col>11</xdr:col>
      <xdr:colOff>638174</xdr:colOff>
      <xdr:row>26</xdr:row>
      <xdr:rowOff>3105150</xdr:rowOff>
    </xdr:to>
    <xdr:graphicFrame macro="">
      <xdr:nvGraphicFramePr>
        <xdr:cNvPr id="8" name="Chart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74082</xdr:colOff>
      <xdr:row>8</xdr:row>
      <xdr:rowOff>104777</xdr:rowOff>
    </xdr:from>
    <xdr:to>
      <xdr:col>24</xdr:col>
      <xdr:colOff>647699</xdr:colOff>
      <xdr:row>8</xdr:row>
      <xdr:rowOff>3309937</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95249</xdr:colOff>
      <xdr:row>17</xdr:row>
      <xdr:rowOff>125865</xdr:rowOff>
    </xdr:from>
    <xdr:to>
      <xdr:col>24</xdr:col>
      <xdr:colOff>608011</xdr:colOff>
      <xdr:row>17</xdr:row>
      <xdr:rowOff>3321844</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95250</xdr:colOff>
      <xdr:row>35</xdr:row>
      <xdr:rowOff>104776</xdr:rowOff>
    </xdr:from>
    <xdr:to>
      <xdr:col>24</xdr:col>
      <xdr:colOff>609599</xdr:colOff>
      <xdr:row>35</xdr:row>
      <xdr:rowOff>3321844</xdr:rowOff>
    </xdr:to>
    <xdr:graphicFrame macro="">
      <xdr:nvGraphicFramePr>
        <xdr:cNvPr id="10" name="Chart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84666</xdr:colOff>
      <xdr:row>44</xdr:row>
      <xdr:rowOff>105454</xdr:rowOff>
    </xdr:from>
    <xdr:to>
      <xdr:col>24</xdr:col>
      <xdr:colOff>624417</xdr:colOff>
      <xdr:row>44</xdr:row>
      <xdr:rowOff>3321844</xdr:rowOff>
    </xdr:to>
    <xdr:graphicFrame macro="">
      <xdr:nvGraphicFramePr>
        <xdr:cNvPr id="11" name="Chart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114300</xdr:colOff>
      <xdr:row>26</xdr:row>
      <xdr:rowOff>95251</xdr:rowOff>
    </xdr:from>
    <xdr:to>
      <xdr:col>24</xdr:col>
      <xdr:colOff>628649</xdr:colOff>
      <xdr:row>26</xdr:row>
      <xdr:rowOff>3124201</xdr:rowOff>
    </xdr:to>
    <xdr:graphicFrame macro="">
      <xdr:nvGraphicFramePr>
        <xdr:cNvPr id="13" name="Chart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9</xdr:row>
      <xdr:rowOff>114300</xdr:rowOff>
    </xdr:from>
    <xdr:to>
      <xdr:col>11</xdr:col>
      <xdr:colOff>609600</xdr:colOff>
      <xdr:row>9</xdr:row>
      <xdr:rowOff>2943225</xdr:rowOff>
    </xdr:to>
    <xdr:graphicFrame macro="">
      <xdr:nvGraphicFramePr>
        <xdr:cNvPr id="7" name="Chart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18</xdr:row>
      <xdr:rowOff>114300</xdr:rowOff>
    </xdr:from>
    <xdr:to>
      <xdr:col>11</xdr:col>
      <xdr:colOff>609600</xdr:colOff>
      <xdr:row>18</xdr:row>
      <xdr:rowOff>2962275</xdr:rowOff>
    </xdr:to>
    <xdr:graphicFrame macro="">
      <xdr:nvGraphicFramePr>
        <xdr:cNvPr id="8" name="Chart 7">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27</xdr:row>
      <xdr:rowOff>114300</xdr:rowOff>
    </xdr:from>
    <xdr:to>
      <xdr:col>11</xdr:col>
      <xdr:colOff>609600</xdr:colOff>
      <xdr:row>27</xdr:row>
      <xdr:rowOff>2943225</xdr:rowOff>
    </xdr:to>
    <xdr:graphicFrame macro="">
      <xdr:nvGraphicFramePr>
        <xdr:cNvPr id="9" name="Chart 8">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333376</xdr:colOff>
      <xdr:row>36</xdr:row>
      <xdr:rowOff>114300</xdr:rowOff>
    </xdr:from>
    <xdr:to>
      <xdr:col>11</xdr:col>
      <xdr:colOff>609600</xdr:colOff>
      <xdr:row>36</xdr:row>
      <xdr:rowOff>2933700</xdr:rowOff>
    </xdr:to>
    <xdr:graphicFrame macro="">
      <xdr:nvGraphicFramePr>
        <xdr:cNvPr id="10" name="Chart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95250</xdr:colOff>
      <xdr:row>45</xdr:row>
      <xdr:rowOff>114300</xdr:rowOff>
    </xdr:from>
    <xdr:to>
      <xdr:col>11</xdr:col>
      <xdr:colOff>609599</xdr:colOff>
      <xdr:row>45</xdr:row>
      <xdr:rowOff>2933700</xdr:rowOff>
    </xdr:to>
    <xdr:graphicFrame macro="">
      <xdr:nvGraphicFramePr>
        <xdr:cNvPr id="11" name="Chart 10">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84667</xdr:colOff>
      <xdr:row>54</xdr:row>
      <xdr:rowOff>95250</xdr:rowOff>
    </xdr:from>
    <xdr:to>
      <xdr:col>11</xdr:col>
      <xdr:colOff>599016</xdr:colOff>
      <xdr:row>54</xdr:row>
      <xdr:rowOff>2914650</xdr:rowOff>
    </xdr:to>
    <xdr:graphicFrame macro="">
      <xdr:nvGraphicFramePr>
        <xdr:cNvPr id="12" name="Chart 11">
          <a:extLst>
            <a:ext uri="{FF2B5EF4-FFF2-40B4-BE49-F238E27FC236}">
              <a16:creationId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114300</xdr:colOff>
      <xdr:row>9</xdr:row>
      <xdr:rowOff>114300</xdr:rowOff>
    </xdr:from>
    <xdr:to>
      <xdr:col>24</xdr:col>
      <xdr:colOff>609600</xdr:colOff>
      <xdr:row>9</xdr:row>
      <xdr:rowOff>2943225</xdr:rowOff>
    </xdr:to>
    <xdr:graphicFrame macro="">
      <xdr:nvGraphicFramePr>
        <xdr:cNvPr id="13" name="Chart 12">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76200</xdr:colOff>
      <xdr:row>18</xdr:row>
      <xdr:rowOff>114300</xdr:rowOff>
    </xdr:from>
    <xdr:to>
      <xdr:col>24</xdr:col>
      <xdr:colOff>609600</xdr:colOff>
      <xdr:row>18</xdr:row>
      <xdr:rowOff>2962275</xdr:rowOff>
    </xdr:to>
    <xdr:graphicFrame macro="">
      <xdr:nvGraphicFramePr>
        <xdr:cNvPr id="14" name="Chart 1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95250</xdr:colOff>
      <xdr:row>27</xdr:row>
      <xdr:rowOff>114300</xdr:rowOff>
    </xdr:from>
    <xdr:to>
      <xdr:col>24</xdr:col>
      <xdr:colOff>609600</xdr:colOff>
      <xdr:row>27</xdr:row>
      <xdr:rowOff>2943225</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333376</xdr:colOff>
      <xdr:row>36</xdr:row>
      <xdr:rowOff>114300</xdr:rowOff>
    </xdr:from>
    <xdr:to>
      <xdr:col>24</xdr:col>
      <xdr:colOff>609600</xdr:colOff>
      <xdr:row>36</xdr:row>
      <xdr:rowOff>2933700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13</xdr:col>
      <xdr:colOff>95250</xdr:colOff>
      <xdr:row>45</xdr:row>
      <xdr:rowOff>114300</xdr:rowOff>
    </xdr:from>
    <xdr:to>
      <xdr:col>24</xdr:col>
      <xdr:colOff>609599</xdr:colOff>
      <xdr:row>45</xdr:row>
      <xdr:rowOff>2933700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84667</xdr:colOff>
      <xdr:row>54</xdr:row>
      <xdr:rowOff>95250</xdr:rowOff>
    </xdr:from>
    <xdr:to>
      <xdr:col>24</xdr:col>
      <xdr:colOff>599016</xdr:colOff>
      <xdr:row>54</xdr:row>
      <xdr:rowOff>2914650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406400</xdr:colOff>
          <xdr:row>58</xdr:row>
          <xdr:rowOff>114300</xdr:rowOff>
        </xdr:from>
        <xdr:to>
          <xdr:col>5</xdr:col>
          <xdr:colOff>584200</xdr:colOff>
          <xdr:row>58</xdr:row>
          <xdr:rowOff>260350</xdr:rowOff>
        </xdr:to>
        <xdr:sp macro="" textlink="">
          <xdr:nvSpPr>
            <xdr:cNvPr id="22532" name="Check Box 4" descr="&#10;" hidden="1">
              <a:extLst>
                <a:ext uri="{63B3BB69-23CF-44E3-9099-C40C66FF867C}">
                  <a14:compatExt spid="_x0000_s22532"/>
                </a:ext>
                <a:ext uri="{FF2B5EF4-FFF2-40B4-BE49-F238E27FC236}">
                  <a16:creationId xmlns:a16="http://schemas.microsoft.com/office/drawing/2014/main" id="{00000000-0008-0000-06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406400</xdr:colOff>
          <xdr:row>59</xdr:row>
          <xdr:rowOff>63500</xdr:rowOff>
        </xdr:from>
        <xdr:to>
          <xdr:col>5</xdr:col>
          <xdr:colOff>723900</xdr:colOff>
          <xdr:row>59</xdr:row>
          <xdr:rowOff>317500</xdr:rowOff>
        </xdr:to>
        <xdr:sp macro="" textlink="">
          <xdr:nvSpPr>
            <xdr:cNvPr id="22533" name="Check Box 5" descr="&#10;" hidden="1">
              <a:extLst>
                <a:ext uri="{63B3BB69-23CF-44E3-9099-C40C66FF867C}">
                  <a14:compatExt spid="_x0000_s22533"/>
                </a:ext>
                <a:ext uri="{FF2B5EF4-FFF2-40B4-BE49-F238E27FC236}">
                  <a16:creationId xmlns:a16="http://schemas.microsoft.com/office/drawing/2014/main" id="{00000000-0008-0000-06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406400</xdr:colOff>
          <xdr:row>60</xdr:row>
          <xdr:rowOff>50800</xdr:rowOff>
        </xdr:from>
        <xdr:to>
          <xdr:col>5</xdr:col>
          <xdr:colOff>723900</xdr:colOff>
          <xdr:row>60</xdr:row>
          <xdr:rowOff>311150</xdr:rowOff>
        </xdr:to>
        <xdr:sp macro="" textlink="">
          <xdr:nvSpPr>
            <xdr:cNvPr id="22534" name="Check Box 6" descr="&#10;" hidden="1">
              <a:extLst>
                <a:ext uri="{63B3BB69-23CF-44E3-9099-C40C66FF867C}">
                  <a14:compatExt spid="_x0000_s22534"/>
                </a:ext>
                <a:ext uri="{FF2B5EF4-FFF2-40B4-BE49-F238E27FC236}">
                  <a16:creationId xmlns:a16="http://schemas.microsoft.com/office/drawing/2014/main" id="{00000000-0008-0000-06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406400</xdr:colOff>
          <xdr:row>61</xdr:row>
          <xdr:rowOff>63500</xdr:rowOff>
        </xdr:from>
        <xdr:to>
          <xdr:col>5</xdr:col>
          <xdr:colOff>723900</xdr:colOff>
          <xdr:row>61</xdr:row>
          <xdr:rowOff>317500</xdr:rowOff>
        </xdr:to>
        <xdr:sp macro="" textlink="">
          <xdr:nvSpPr>
            <xdr:cNvPr id="22535" name="Check Box 7" descr="&#10;" hidden="1">
              <a:extLst>
                <a:ext uri="{63B3BB69-23CF-44E3-9099-C40C66FF867C}">
                  <a14:compatExt spid="_x0000_s22535"/>
                </a:ext>
                <a:ext uri="{FF2B5EF4-FFF2-40B4-BE49-F238E27FC236}">
                  <a16:creationId xmlns:a16="http://schemas.microsoft.com/office/drawing/2014/main" id="{00000000-0008-0000-06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406400</xdr:colOff>
          <xdr:row>62</xdr:row>
          <xdr:rowOff>63500</xdr:rowOff>
        </xdr:from>
        <xdr:to>
          <xdr:col>6</xdr:col>
          <xdr:colOff>0</xdr:colOff>
          <xdr:row>62</xdr:row>
          <xdr:rowOff>330200</xdr:rowOff>
        </xdr:to>
        <xdr:sp macro="" textlink="">
          <xdr:nvSpPr>
            <xdr:cNvPr id="22536" name="Check Box 8" descr="&#10;" hidden="1">
              <a:extLst>
                <a:ext uri="{63B3BB69-23CF-44E3-9099-C40C66FF867C}">
                  <a14:compatExt spid="_x0000_s22536"/>
                </a:ext>
                <a:ext uri="{FF2B5EF4-FFF2-40B4-BE49-F238E27FC236}">
                  <a16:creationId xmlns:a16="http://schemas.microsoft.com/office/drawing/2014/main" id="{00000000-0008-0000-06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68262</xdr:colOff>
      <xdr:row>94</xdr:row>
      <xdr:rowOff>104777</xdr:rowOff>
    </xdr:from>
    <xdr:to>
      <xdr:col>11</xdr:col>
      <xdr:colOff>629178</xdr:colOff>
      <xdr:row>94</xdr:row>
      <xdr:rowOff>2381250</xdr:rowOff>
    </xdr:to>
    <xdr:graphicFrame macro="">
      <xdr:nvGraphicFramePr>
        <xdr:cNvPr id="13" name="Chart 12">
          <a:extLst>
            <a:ext uri="{FF2B5EF4-FFF2-40B4-BE49-F238E27FC236}">
              <a16:creationId xmlns:a16="http://schemas.microsoft.com/office/drawing/2014/main" id="{00000000-0008-0000-06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84666</xdr:colOff>
      <xdr:row>101</xdr:row>
      <xdr:rowOff>125867</xdr:rowOff>
    </xdr:from>
    <xdr:to>
      <xdr:col>11</xdr:col>
      <xdr:colOff>628649</xdr:colOff>
      <xdr:row>101</xdr:row>
      <xdr:rowOff>2552701</xdr:rowOff>
    </xdr:to>
    <xdr:graphicFrame macro="">
      <xdr:nvGraphicFramePr>
        <xdr:cNvPr id="14" name="Chart 13">
          <a:extLst>
            <a:ext uri="{FF2B5EF4-FFF2-40B4-BE49-F238E27FC236}">
              <a16:creationId xmlns:a16="http://schemas.microsoft.com/office/drawing/2014/main" id="{00000000-0008-0000-06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115</xdr:row>
      <xdr:rowOff>104774</xdr:rowOff>
    </xdr:from>
    <xdr:to>
      <xdr:col>11</xdr:col>
      <xdr:colOff>628650</xdr:colOff>
      <xdr:row>115</xdr:row>
      <xdr:rowOff>2413000</xdr:rowOff>
    </xdr:to>
    <xdr:graphicFrame macro="">
      <xdr:nvGraphicFramePr>
        <xdr:cNvPr id="15" name="Chart 14">
          <a:extLst>
            <a:ext uri="{FF2B5EF4-FFF2-40B4-BE49-F238E27FC236}">
              <a16:creationId xmlns:a16="http://schemas.microsoft.com/office/drawing/2014/main" id="{00000000-0008-0000-06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122</xdr:row>
      <xdr:rowOff>105455</xdr:rowOff>
    </xdr:from>
    <xdr:to>
      <xdr:col>11</xdr:col>
      <xdr:colOff>609600</xdr:colOff>
      <xdr:row>122</xdr:row>
      <xdr:rowOff>2413001</xdr:rowOff>
    </xdr:to>
    <xdr:graphicFrame macro="">
      <xdr:nvGraphicFramePr>
        <xdr:cNvPr id="16" name="Chart 15">
          <a:extLst>
            <a:ext uri="{FF2B5EF4-FFF2-40B4-BE49-F238E27FC236}">
              <a16:creationId xmlns:a16="http://schemas.microsoft.com/office/drawing/2014/main" id="{00000000-0008-0000-06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95249</xdr:colOff>
      <xdr:row>108</xdr:row>
      <xdr:rowOff>95251</xdr:rowOff>
    </xdr:from>
    <xdr:to>
      <xdr:col>11</xdr:col>
      <xdr:colOff>638174</xdr:colOff>
      <xdr:row>108</xdr:row>
      <xdr:rowOff>2603500</xdr:rowOff>
    </xdr:to>
    <xdr:graphicFrame macro="">
      <xdr:nvGraphicFramePr>
        <xdr:cNvPr id="17" name="Chart 16">
          <a:extLst>
            <a:ext uri="{FF2B5EF4-FFF2-40B4-BE49-F238E27FC236}">
              <a16:creationId xmlns:a16="http://schemas.microsoft.com/office/drawing/2014/main" id="{00000000-0008-0000-06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95249</xdr:colOff>
      <xdr:row>132</xdr:row>
      <xdr:rowOff>86404</xdr:rowOff>
    </xdr:from>
    <xdr:to>
      <xdr:col>11</xdr:col>
      <xdr:colOff>625928</xdr:colOff>
      <xdr:row>132</xdr:row>
      <xdr:rowOff>2399619</xdr:rowOff>
    </xdr:to>
    <xdr:graphicFrame macro="">
      <xdr:nvGraphicFramePr>
        <xdr:cNvPr id="33" name="Chart 32">
          <a:extLst>
            <a:ext uri="{FF2B5EF4-FFF2-40B4-BE49-F238E27FC236}">
              <a16:creationId xmlns:a16="http://schemas.microsoft.com/office/drawing/2014/main" id="{00000000-0008-0000-06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95249</xdr:colOff>
      <xdr:row>139</xdr:row>
      <xdr:rowOff>81643</xdr:rowOff>
    </xdr:from>
    <xdr:to>
      <xdr:col>11</xdr:col>
      <xdr:colOff>608011</xdr:colOff>
      <xdr:row>139</xdr:row>
      <xdr:rowOff>2598964</xdr:rowOff>
    </xdr:to>
    <xdr:graphicFrame macro="">
      <xdr:nvGraphicFramePr>
        <xdr:cNvPr id="34" name="Chart 33">
          <a:extLst>
            <a:ext uri="{FF2B5EF4-FFF2-40B4-BE49-F238E27FC236}">
              <a16:creationId xmlns:a16="http://schemas.microsoft.com/office/drawing/2014/main" id="{00000000-0008-0000-06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114300</xdr:colOff>
      <xdr:row>146</xdr:row>
      <xdr:rowOff>95251</xdr:rowOff>
    </xdr:from>
    <xdr:to>
      <xdr:col>11</xdr:col>
      <xdr:colOff>628649</xdr:colOff>
      <xdr:row>146</xdr:row>
      <xdr:rowOff>2571750</xdr:rowOff>
    </xdr:to>
    <xdr:graphicFrame macro="">
      <xdr:nvGraphicFramePr>
        <xdr:cNvPr id="35" name="Chart 34">
          <a:extLst>
            <a:ext uri="{FF2B5EF4-FFF2-40B4-BE49-F238E27FC236}">
              <a16:creationId xmlns:a16="http://schemas.microsoft.com/office/drawing/2014/main" id="{00000000-0008-0000-06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95250</xdr:colOff>
      <xdr:row>153</xdr:row>
      <xdr:rowOff>104777</xdr:rowOff>
    </xdr:from>
    <xdr:to>
      <xdr:col>11</xdr:col>
      <xdr:colOff>609599</xdr:colOff>
      <xdr:row>153</xdr:row>
      <xdr:rowOff>2367643</xdr:rowOff>
    </xdr:to>
    <xdr:graphicFrame macro="">
      <xdr:nvGraphicFramePr>
        <xdr:cNvPr id="36" name="Chart 35">
          <a:extLst>
            <a:ext uri="{FF2B5EF4-FFF2-40B4-BE49-F238E27FC236}">
              <a16:creationId xmlns:a16="http://schemas.microsoft.com/office/drawing/2014/main" id="{00000000-0008-0000-06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59192</xdr:colOff>
      <xdr:row>160</xdr:row>
      <xdr:rowOff>105455</xdr:rowOff>
    </xdr:from>
    <xdr:to>
      <xdr:col>11</xdr:col>
      <xdr:colOff>617084</xdr:colOff>
      <xdr:row>160</xdr:row>
      <xdr:rowOff>2354037</xdr:rowOff>
    </xdr:to>
    <xdr:graphicFrame macro="">
      <xdr:nvGraphicFramePr>
        <xdr:cNvPr id="37" name="Chart 36">
          <a:extLst>
            <a:ext uri="{FF2B5EF4-FFF2-40B4-BE49-F238E27FC236}">
              <a16:creationId xmlns:a16="http://schemas.microsoft.com/office/drawing/2014/main" id="{00000000-0008-0000-06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9"/>
  <sheetViews>
    <sheetView showGridLines="0" topLeftCell="A15" zoomScale="110" zoomScaleNormal="110" zoomScaleSheetLayoutView="100" zoomScalePageLayoutView="90" workbookViewId="0">
      <selection activeCell="A8" sqref="A8"/>
    </sheetView>
  </sheetViews>
  <sheetFormatPr defaultColWidth="9.08984375" defaultRowHeight="14.5" x14ac:dyDescent="0.35"/>
  <cols>
    <col min="1" max="1" width="115" style="128" customWidth="1"/>
    <col min="2" max="12" width="9.453125" style="128" customWidth="1"/>
    <col min="13" max="13" width="9.453125" customWidth="1"/>
  </cols>
  <sheetData>
    <row r="1" spans="1:12" s="121" customFormat="1" ht="30" customHeight="1" x14ac:dyDescent="0.35">
      <c r="A1" s="120"/>
      <c r="B1" s="120"/>
      <c r="C1" s="120"/>
      <c r="D1" s="120"/>
      <c r="E1" s="120"/>
      <c r="F1" s="120"/>
      <c r="G1" s="120"/>
      <c r="H1" s="120"/>
      <c r="I1" s="120"/>
      <c r="J1" s="120"/>
      <c r="K1" s="120"/>
      <c r="L1" s="120"/>
    </row>
    <row r="2" spans="1:12" s="121" customFormat="1" ht="30" customHeight="1" x14ac:dyDescent="0.35">
      <c r="A2" s="120"/>
      <c r="B2" s="120"/>
      <c r="C2" s="120"/>
      <c r="D2" s="120"/>
      <c r="E2" s="120"/>
      <c r="F2" s="120"/>
      <c r="G2" s="120"/>
      <c r="H2" s="120"/>
      <c r="I2" s="120"/>
      <c r="J2" s="120"/>
      <c r="K2" s="120"/>
      <c r="L2" s="120"/>
    </row>
    <row r="3" spans="1:12" s="121" customFormat="1" ht="30" customHeight="1" x14ac:dyDescent="0.35">
      <c r="A3" s="122" t="s">
        <v>107</v>
      </c>
      <c r="B3" s="123"/>
      <c r="C3" s="123"/>
      <c r="D3" s="123"/>
      <c r="E3" s="123"/>
      <c r="F3" s="123"/>
      <c r="G3" s="123"/>
      <c r="H3" s="123"/>
      <c r="I3" s="123"/>
      <c r="J3" s="123"/>
      <c r="K3" s="123"/>
      <c r="L3" s="123"/>
    </row>
    <row r="4" spans="1:12" s="121" customFormat="1" ht="30" customHeight="1" x14ac:dyDescent="0.35">
      <c r="A4" s="122" t="s">
        <v>108</v>
      </c>
      <c r="B4" s="123"/>
      <c r="C4" s="123"/>
      <c r="D4" s="123"/>
      <c r="E4" s="123"/>
      <c r="F4" s="123"/>
      <c r="G4" s="123"/>
      <c r="H4" s="123"/>
      <c r="I4" s="123"/>
      <c r="J4" s="123"/>
      <c r="K4" s="123"/>
      <c r="L4" s="123"/>
    </row>
    <row r="5" spans="1:12" s="121" customFormat="1" ht="30" customHeight="1" x14ac:dyDescent="0.35">
      <c r="A5" s="123"/>
      <c r="B5" s="123"/>
      <c r="C5" s="123"/>
      <c r="D5" s="123"/>
      <c r="E5" s="123"/>
      <c r="F5" s="123"/>
      <c r="G5" s="123"/>
      <c r="H5" s="123"/>
      <c r="I5" s="123"/>
      <c r="J5" s="123"/>
      <c r="K5" s="123"/>
      <c r="L5" s="123"/>
    </row>
    <row r="6" spans="1:12" s="121" customFormat="1" ht="30" customHeight="1" x14ac:dyDescent="0.35">
      <c r="A6" s="123"/>
      <c r="B6" s="123"/>
      <c r="C6" s="123"/>
      <c r="D6" s="123"/>
      <c r="E6" s="123"/>
      <c r="F6" s="123"/>
      <c r="G6" s="123"/>
      <c r="H6" s="123"/>
      <c r="I6" s="123"/>
      <c r="J6" s="123"/>
      <c r="K6" s="123"/>
      <c r="L6" s="123"/>
    </row>
    <row r="7" spans="1:12" s="121" customFormat="1" ht="30" customHeight="1" x14ac:dyDescent="0.35">
      <c r="A7" s="120"/>
      <c r="B7" s="120"/>
      <c r="C7" s="120"/>
      <c r="D7" s="120"/>
      <c r="E7" s="120"/>
      <c r="F7" s="120"/>
      <c r="G7" s="120"/>
      <c r="H7" s="120"/>
      <c r="I7" s="120"/>
      <c r="J7" s="120"/>
      <c r="K7" s="120"/>
      <c r="L7" s="120"/>
    </row>
    <row r="8" spans="1:12" s="121" customFormat="1" ht="30" customHeight="1" x14ac:dyDescent="0.35">
      <c r="A8" s="9" t="s">
        <v>371</v>
      </c>
      <c r="B8" s="124"/>
      <c r="C8" s="124"/>
      <c r="D8" s="124"/>
      <c r="E8" s="124"/>
      <c r="F8" s="124"/>
      <c r="G8" s="124"/>
      <c r="H8" s="124"/>
      <c r="I8" s="124"/>
      <c r="J8" s="124"/>
      <c r="K8" s="124"/>
      <c r="L8" s="124"/>
    </row>
    <row r="9" spans="1:12" s="121" customFormat="1" ht="30" customHeight="1" x14ac:dyDescent="0.35">
      <c r="A9" s="125" t="s">
        <v>106</v>
      </c>
      <c r="B9" s="124"/>
      <c r="C9" s="124"/>
      <c r="D9" s="124"/>
      <c r="E9" s="124"/>
      <c r="F9" s="124"/>
      <c r="G9" s="124"/>
      <c r="H9" s="124"/>
      <c r="I9" s="124"/>
      <c r="J9" s="124"/>
      <c r="K9" s="124"/>
      <c r="L9" s="124"/>
    </row>
    <row r="10" spans="1:12" s="121" customFormat="1" ht="30" customHeight="1" x14ac:dyDescent="0.35">
      <c r="A10" s="124"/>
      <c r="B10" s="124"/>
      <c r="C10" s="124"/>
      <c r="D10" s="124"/>
      <c r="E10" s="124"/>
      <c r="F10" s="124"/>
      <c r="G10" s="124"/>
      <c r="H10" s="124"/>
      <c r="I10" s="124"/>
      <c r="J10" s="124"/>
      <c r="K10" s="124"/>
      <c r="L10" s="124"/>
    </row>
    <row r="11" spans="1:12" s="121" customFormat="1" ht="30" customHeight="1" x14ac:dyDescent="0.35">
      <c r="B11" s="126"/>
      <c r="C11" s="126"/>
      <c r="D11" s="126"/>
      <c r="E11" s="126"/>
      <c r="F11" s="126"/>
      <c r="G11" s="126"/>
      <c r="H11" s="126"/>
      <c r="I11" s="126"/>
      <c r="J11" s="126"/>
      <c r="K11" s="126"/>
      <c r="L11" s="126"/>
    </row>
    <row r="12" spans="1:12" s="121" customFormat="1" ht="30" customHeight="1" x14ac:dyDescent="0.35">
      <c r="A12" s="125" t="s">
        <v>74</v>
      </c>
      <c r="B12" s="126"/>
      <c r="C12" s="126"/>
      <c r="D12" s="126"/>
      <c r="E12" s="126"/>
      <c r="F12" s="126"/>
      <c r="G12" s="126"/>
      <c r="H12" s="126"/>
      <c r="I12" s="126"/>
      <c r="J12" s="126"/>
      <c r="K12" s="126"/>
      <c r="L12" s="126"/>
    </row>
    <row r="13" spans="1:12" s="121" customFormat="1" ht="30" customHeight="1" x14ac:dyDescent="0.35">
      <c r="A13" s="127"/>
      <c r="B13" s="123"/>
      <c r="C13" s="123"/>
      <c r="D13" s="123"/>
      <c r="E13" s="123"/>
      <c r="F13" s="123"/>
      <c r="G13" s="123"/>
      <c r="H13" s="123"/>
      <c r="I13" s="123"/>
      <c r="J13" s="123"/>
      <c r="K13" s="123"/>
      <c r="L13" s="123"/>
    </row>
    <row r="14" spans="1:12" s="121" customFormat="1" ht="30" customHeight="1" x14ac:dyDescent="0.35">
      <c r="A14" s="123"/>
      <c r="B14" s="123"/>
      <c r="C14" s="123"/>
      <c r="D14" s="123"/>
      <c r="E14" s="123"/>
      <c r="F14" s="123"/>
      <c r="G14" s="123"/>
      <c r="H14" s="123"/>
      <c r="I14" s="123"/>
      <c r="J14" s="123"/>
      <c r="K14" s="123"/>
      <c r="L14" s="123"/>
    </row>
    <row r="15" spans="1:12" s="121" customFormat="1" ht="30" customHeight="1" x14ac:dyDescent="0.35">
      <c r="A15" s="123"/>
      <c r="B15" s="123"/>
      <c r="C15" s="123"/>
      <c r="D15" s="123"/>
      <c r="E15" s="123"/>
      <c r="F15" s="123"/>
      <c r="G15" s="123"/>
      <c r="H15" s="123"/>
      <c r="I15" s="123"/>
      <c r="J15" s="123"/>
      <c r="K15" s="123"/>
      <c r="L15" s="123"/>
    </row>
    <row r="16" spans="1:12" s="121" customFormat="1" ht="30" customHeight="1" x14ac:dyDescent="0.35">
      <c r="A16" s="123"/>
      <c r="B16" s="123"/>
      <c r="C16" s="123"/>
      <c r="D16" s="123"/>
      <c r="E16" s="123"/>
      <c r="F16" s="123"/>
      <c r="G16" s="123"/>
      <c r="H16" s="123"/>
      <c r="I16" s="123"/>
      <c r="J16" s="123"/>
      <c r="K16" s="123"/>
      <c r="L16" s="123"/>
    </row>
    <row r="17" spans="1:12" s="121" customFormat="1" ht="30" customHeight="1" x14ac:dyDescent="0.35">
      <c r="A17" s="123"/>
      <c r="B17" s="123"/>
      <c r="C17" s="123"/>
      <c r="D17" s="123"/>
      <c r="E17" s="123"/>
      <c r="F17" s="123"/>
      <c r="G17" s="123"/>
      <c r="H17" s="123"/>
      <c r="I17" s="123"/>
      <c r="J17" s="123"/>
      <c r="K17" s="123"/>
      <c r="L17" s="123"/>
    </row>
    <row r="18" spans="1:12" s="121" customFormat="1" ht="30" customHeight="1" x14ac:dyDescent="0.35">
      <c r="A18" s="123"/>
      <c r="B18" s="123"/>
      <c r="C18" s="123"/>
      <c r="D18" s="123"/>
      <c r="E18" s="123"/>
      <c r="F18" s="123"/>
      <c r="G18" s="123"/>
      <c r="H18" s="123"/>
      <c r="I18" s="123"/>
      <c r="J18" s="123"/>
      <c r="K18" s="123"/>
      <c r="L18" s="123"/>
    </row>
    <row r="19" spans="1:12" s="121" customFormat="1" ht="30" customHeight="1" x14ac:dyDescent="0.35">
      <c r="A19" s="123"/>
      <c r="B19" s="123"/>
      <c r="C19" s="123"/>
      <c r="D19" s="123"/>
      <c r="E19" s="123"/>
      <c r="F19" s="123"/>
      <c r="G19" s="123"/>
      <c r="H19" s="123"/>
      <c r="I19" s="123"/>
      <c r="J19" s="123"/>
      <c r="K19" s="123"/>
      <c r="L19" s="123"/>
    </row>
    <row r="20" spans="1:12" s="121" customFormat="1" ht="30" customHeight="1" x14ac:dyDescent="0.35">
      <c r="A20" s="120"/>
      <c r="B20" s="120"/>
      <c r="C20" s="120"/>
      <c r="D20" s="120"/>
      <c r="E20" s="120"/>
      <c r="F20" s="120"/>
      <c r="G20" s="120"/>
      <c r="H20" s="120"/>
      <c r="I20" s="120"/>
      <c r="J20" s="120"/>
      <c r="K20" s="120"/>
      <c r="L20" s="120"/>
    </row>
    <row r="21" spans="1:12" s="121" customFormat="1" ht="30" customHeight="1" x14ac:dyDescent="0.35">
      <c r="A21" s="120"/>
      <c r="B21" s="120"/>
      <c r="C21" s="120"/>
      <c r="D21" s="120"/>
      <c r="E21" s="120"/>
      <c r="F21" s="120"/>
      <c r="G21" s="120"/>
      <c r="H21" s="120"/>
      <c r="I21" s="120"/>
      <c r="J21" s="120"/>
      <c r="K21" s="120"/>
      <c r="L21" s="120"/>
    </row>
    <row r="22" spans="1:12" s="121" customFormat="1" ht="30" customHeight="1" x14ac:dyDescent="0.35">
      <c r="A22" s="120"/>
      <c r="B22" s="120"/>
      <c r="C22" s="120"/>
      <c r="D22" s="120"/>
      <c r="E22" s="120"/>
      <c r="F22" s="120"/>
      <c r="G22" s="120"/>
      <c r="H22" s="120"/>
      <c r="I22" s="120"/>
      <c r="J22" s="120"/>
      <c r="K22" s="120"/>
      <c r="L22" s="120"/>
    </row>
    <row r="23" spans="1:12" s="121" customFormat="1" ht="30" customHeight="1" x14ac:dyDescent="0.35">
      <c r="A23" s="120"/>
      <c r="B23" s="120"/>
      <c r="C23" s="120"/>
      <c r="D23" s="120"/>
      <c r="E23" s="120"/>
      <c r="F23" s="120"/>
      <c r="G23" s="120"/>
      <c r="H23" s="120"/>
      <c r="I23" s="120"/>
      <c r="J23" s="120"/>
      <c r="K23" s="120"/>
      <c r="L23" s="120"/>
    </row>
    <row r="24" spans="1:12" s="121" customFormat="1" ht="30" customHeight="1" x14ac:dyDescent="0.35">
      <c r="A24" s="120"/>
      <c r="B24" s="120"/>
      <c r="C24" s="120"/>
      <c r="D24" s="120"/>
      <c r="E24" s="120"/>
      <c r="F24" s="120"/>
      <c r="G24" s="120"/>
      <c r="H24" s="120"/>
      <c r="I24" s="120"/>
      <c r="J24" s="120"/>
      <c r="K24" s="120"/>
      <c r="L24" s="120"/>
    </row>
    <row r="25" spans="1:12" s="121" customFormat="1" ht="30" customHeight="1" x14ac:dyDescent="0.35">
      <c r="A25" s="120"/>
      <c r="B25" s="120"/>
      <c r="C25" s="120"/>
      <c r="D25" s="120"/>
      <c r="E25" s="120"/>
      <c r="F25" s="120"/>
      <c r="G25" s="120"/>
      <c r="H25" s="120"/>
      <c r="I25" s="120"/>
      <c r="J25" s="120"/>
      <c r="K25" s="120"/>
      <c r="L25" s="120"/>
    </row>
    <row r="26" spans="1:12" s="121" customFormat="1" ht="30" customHeight="1" x14ac:dyDescent="0.35">
      <c r="A26" s="120"/>
      <c r="B26" s="120"/>
      <c r="C26" s="120"/>
      <c r="D26" s="120"/>
      <c r="E26" s="120"/>
      <c r="F26" s="120"/>
      <c r="G26" s="120"/>
      <c r="H26" s="120"/>
      <c r="I26" s="120"/>
      <c r="J26" s="120"/>
      <c r="K26" s="120"/>
      <c r="L26" s="120"/>
    </row>
    <row r="27" spans="1:12" s="121" customFormat="1" ht="30" customHeight="1" x14ac:dyDescent="0.35">
      <c r="A27" s="120"/>
      <c r="B27" s="120"/>
      <c r="C27" s="120"/>
      <c r="D27" s="120"/>
      <c r="E27" s="120"/>
      <c r="F27" s="120"/>
      <c r="G27" s="120"/>
      <c r="H27" s="120"/>
      <c r="I27" s="120"/>
      <c r="J27" s="120"/>
      <c r="K27" s="120"/>
      <c r="L27" s="120"/>
    </row>
    <row r="28" spans="1:12" s="121" customFormat="1" ht="30" customHeight="1" x14ac:dyDescent="0.35">
      <c r="A28" s="120"/>
      <c r="B28" s="120"/>
      <c r="C28" s="120"/>
      <c r="D28" s="120"/>
      <c r="E28" s="120"/>
      <c r="F28" s="120"/>
      <c r="G28" s="120"/>
      <c r="H28" s="120"/>
      <c r="I28" s="120"/>
      <c r="J28" s="120"/>
      <c r="K28" s="120"/>
      <c r="L28" s="120"/>
    </row>
    <row r="29" spans="1:12" s="121" customFormat="1" ht="30" customHeight="1" x14ac:dyDescent="0.35">
      <c r="A29" s="120"/>
      <c r="B29" s="120"/>
      <c r="C29" s="120"/>
      <c r="D29" s="120"/>
      <c r="E29" s="120"/>
      <c r="F29" s="120"/>
      <c r="G29" s="120"/>
      <c r="H29" s="120"/>
      <c r="I29" s="120"/>
      <c r="J29" s="120"/>
      <c r="K29" s="120"/>
      <c r="L29" s="120"/>
    </row>
  </sheetData>
  <sheetProtection algorithmName="SHA-256" hashValue="V6xVzeoQBiV3e8xbqPwnXGIHOdqP+VxcdYZt5GMa40s=" saltValue="fBgU35kVdh4wYVtwDCgcIw==" spinCount="100000" sheet="1" objects="1" scenarios="1"/>
  <customSheetViews>
    <customSheetView guid="{CB412FB3-64F9-4664-91B1-138D3A37FDF1}" showPageBreaks="1" showGridLines="0">
      <selection activeCell="H24" sqref="H24"/>
      <pageMargins left="0.7" right="0.7" top="0.75" bottom="0.75" header="0.3" footer="0.3"/>
      <pageSetup orientation="landscape" r:id="rId1"/>
    </customSheetView>
  </customSheetViews>
  <pageMargins left="0.7" right="0.7" top="0.75" bottom="0.75" header="0.3" footer="0.3"/>
  <pageSetup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H24"/>
  <sheetViews>
    <sheetView zoomScaleNormal="100" workbookViewId="0">
      <selection activeCell="D15" sqref="D15"/>
    </sheetView>
  </sheetViews>
  <sheetFormatPr defaultRowHeight="15.5" x14ac:dyDescent="0.35"/>
  <cols>
    <col min="1" max="1" width="37.54296875" style="2" customWidth="1"/>
    <col min="2" max="8" width="9.1796875" style="2"/>
  </cols>
  <sheetData>
    <row r="1" spans="1:5" x14ac:dyDescent="0.35">
      <c r="A1" s="4" t="s">
        <v>72</v>
      </c>
      <c r="B1" s="4"/>
    </row>
    <row r="2" spans="1:5" x14ac:dyDescent="0.35">
      <c r="A2" s="72"/>
      <c r="B2" s="72"/>
      <c r="C2" s="72"/>
      <c r="D2" s="72"/>
      <c r="E2" s="72"/>
    </row>
    <row r="3" spans="1:5" x14ac:dyDescent="0.35">
      <c r="A3" s="73" t="s">
        <v>224</v>
      </c>
      <c r="B3" s="72"/>
      <c r="C3" s="72"/>
      <c r="D3" s="72"/>
      <c r="E3" s="72"/>
    </row>
    <row r="4" spans="1:5" x14ac:dyDescent="0.35">
      <c r="A4" s="72" t="s">
        <v>226</v>
      </c>
      <c r="B4" s="72" t="b">
        <v>1</v>
      </c>
      <c r="C4" s="72"/>
      <c r="D4" s="72"/>
      <c r="E4" s="72"/>
    </row>
    <row r="5" spans="1:5" x14ac:dyDescent="0.35">
      <c r="A5" s="72" t="s">
        <v>9</v>
      </c>
      <c r="B5" s="72" t="b">
        <v>1</v>
      </c>
      <c r="C5" s="72"/>
      <c r="D5" s="72"/>
      <c r="E5" s="72"/>
    </row>
    <row r="6" spans="1:5" x14ac:dyDescent="0.35">
      <c r="A6" s="72" t="s">
        <v>225</v>
      </c>
      <c r="B6" s="72" t="b">
        <v>0</v>
      </c>
      <c r="C6" s="72"/>
      <c r="D6" s="72"/>
      <c r="E6" s="72"/>
    </row>
    <row r="7" spans="1:5" x14ac:dyDescent="0.35">
      <c r="A7" s="72" t="s">
        <v>321</v>
      </c>
      <c r="B7" s="72" t="b">
        <v>0</v>
      </c>
      <c r="C7" s="72"/>
      <c r="D7" s="72"/>
      <c r="E7" s="72"/>
    </row>
    <row r="8" spans="1:5" x14ac:dyDescent="0.35">
      <c r="A8" s="72" t="s">
        <v>227</v>
      </c>
      <c r="B8" s="72" t="b">
        <v>0</v>
      </c>
      <c r="C8" s="72"/>
      <c r="D8" s="72"/>
      <c r="E8" s="72"/>
    </row>
    <row r="9" spans="1:5" x14ac:dyDescent="0.35">
      <c r="A9" s="72"/>
      <c r="B9" s="72"/>
      <c r="C9" s="72"/>
      <c r="D9" s="72"/>
      <c r="E9" s="72"/>
    </row>
    <row r="10" spans="1:5" x14ac:dyDescent="0.35">
      <c r="A10" s="72"/>
      <c r="B10" s="72"/>
      <c r="C10" s="72"/>
      <c r="D10" s="72"/>
      <c r="E10" s="72"/>
    </row>
    <row r="11" spans="1:5" x14ac:dyDescent="0.35">
      <c r="A11" s="73" t="s">
        <v>230</v>
      </c>
      <c r="B11" s="72"/>
      <c r="C11" s="72"/>
      <c r="D11" s="72"/>
      <c r="E11" s="72"/>
    </row>
    <row r="12" spans="1:5" x14ac:dyDescent="0.35">
      <c r="A12" s="72" t="s">
        <v>231</v>
      </c>
      <c r="B12" s="72" t="b">
        <v>1</v>
      </c>
      <c r="C12" s="72"/>
      <c r="D12" s="72"/>
      <c r="E12" s="72"/>
    </row>
    <row r="13" spans="1:5" x14ac:dyDescent="0.35">
      <c r="A13" s="72" t="s">
        <v>232</v>
      </c>
      <c r="B13" s="72" t="b">
        <v>1</v>
      </c>
      <c r="C13" s="72"/>
      <c r="D13" s="72"/>
      <c r="E13" s="72"/>
    </row>
    <row r="14" spans="1:5" x14ac:dyDescent="0.35">
      <c r="A14" s="72" t="s">
        <v>233</v>
      </c>
      <c r="B14" s="72" t="b">
        <v>1</v>
      </c>
      <c r="D14" s="72"/>
      <c r="E14" s="72"/>
    </row>
    <row r="15" spans="1:5" x14ac:dyDescent="0.35">
      <c r="A15" s="72" t="s">
        <v>234</v>
      </c>
      <c r="B15" s="72" t="b">
        <v>1</v>
      </c>
      <c r="D15" s="72"/>
      <c r="E15" s="72"/>
    </row>
    <row r="16" spans="1:5" x14ac:dyDescent="0.35">
      <c r="A16" s="72" t="s">
        <v>235</v>
      </c>
      <c r="B16" s="72" t="b">
        <v>1</v>
      </c>
      <c r="C16" s="72"/>
      <c r="D16" s="72"/>
      <c r="E16" s="72"/>
    </row>
    <row r="17" spans="1:5" x14ac:dyDescent="0.35">
      <c r="A17" s="72" t="s">
        <v>236</v>
      </c>
      <c r="B17" s="2" t="b">
        <v>1</v>
      </c>
      <c r="C17" s="72"/>
      <c r="D17" s="72"/>
      <c r="E17" s="72"/>
    </row>
    <row r="18" spans="1:5" x14ac:dyDescent="0.35">
      <c r="A18" s="72"/>
      <c r="B18" s="72"/>
      <c r="C18" s="72"/>
      <c r="D18" s="72"/>
      <c r="E18" s="72"/>
    </row>
    <row r="19" spans="1:5" x14ac:dyDescent="0.35">
      <c r="A19" s="72"/>
      <c r="B19" s="72"/>
      <c r="C19" s="72"/>
      <c r="D19" s="72"/>
      <c r="E19" s="72"/>
    </row>
    <row r="21" spans="1:5" x14ac:dyDescent="0.35">
      <c r="A21" s="3" t="s">
        <v>71</v>
      </c>
    </row>
    <row r="22" spans="1:5" x14ac:dyDescent="0.35">
      <c r="A22" s="2" t="s">
        <v>18</v>
      </c>
      <c r="B22" s="2" t="b">
        <v>1</v>
      </c>
    </row>
    <row r="23" spans="1:5" x14ac:dyDescent="0.35">
      <c r="A23" s="2" t="s">
        <v>19</v>
      </c>
      <c r="B23" s="2" t="b">
        <v>0</v>
      </c>
    </row>
    <row r="24" spans="1:5" x14ac:dyDescent="0.35">
      <c r="A24" s="2" t="s">
        <v>20</v>
      </c>
      <c r="B24" s="2" t="b">
        <v>1</v>
      </c>
    </row>
  </sheetData>
  <sheetProtection selectLockedCell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F48"/>
  <sheetViews>
    <sheetView zoomScale="80" zoomScaleNormal="80" workbookViewId="0">
      <selection activeCell="K21" sqref="K21"/>
    </sheetView>
  </sheetViews>
  <sheetFormatPr defaultRowHeight="15.5" x14ac:dyDescent="0.35"/>
  <cols>
    <col min="1" max="1" width="54.453125" style="2" customWidth="1"/>
    <col min="2" max="6" width="9.1796875" style="2"/>
  </cols>
  <sheetData>
    <row r="1" spans="1:1" x14ac:dyDescent="0.35">
      <c r="A1" s="4" t="s">
        <v>73</v>
      </c>
    </row>
    <row r="2" spans="1:1" x14ac:dyDescent="0.35">
      <c r="A2" s="3" t="s">
        <v>4</v>
      </c>
    </row>
    <row r="3" spans="1:1" x14ac:dyDescent="0.35">
      <c r="A3" s="2" t="s">
        <v>1</v>
      </c>
    </row>
    <row r="4" spans="1:1" x14ac:dyDescent="0.35">
      <c r="A4" s="2" t="s">
        <v>3</v>
      </c>
    </row>
    <row r="5" spans="1:1" x14ac:dyDescent="0.35">
      <c r="A5" s="2" t="s">
        <v>2</v>
      </c>
    </row>
    <row r="8" spans="1:1" x14ac:dyDescent="0.35">
      <c r="A8" s="3" t="s">
        <v>5</v>
      </c>
    </row>
    <row r="9" spans="1:1" x14ac:dyDescent="0.35">
      <c r="A9" s="2" t="s">
        <v>1</v>
      </c>
    </row>
    <row r="10" spans="1:1" x14ac:dyDescent="0.35">
      <c r="A10" s="2" t="s">
        <v>3</v>
      </c>
    </row>
    <row r="11" spans="1:1" x14ac:dyDescent="0.35">
      <c r="A11" s="2" t="s">
        <v>44</v>
      </c>
    </row>
    <row r="12" spans="1:1" x14ac:dyDescent="0.35">
      <c r="A12" s="2" t="s">
        <v>45</v>
      </c>
    </row>
    <row r="15" spans="1:1" x14ac:dyDescent="0.35">
      <c r="A15" s="3" t="s">
        <v>365</v>
      </c>
    </row>
    <row r="16" spans="1:1" x14ac:dyDescent="0.35">
      <c r="A16" s="2" t="s">
        <v>1</v>
      </c>
    </row>
    <row r="17" spans="1:1" x14ac:dyDescent="0.35">
      <c r="A17" s="2" t="s">
        <v>22</v>
      </c>
    </row>
    <row r="18" spans="1:1" x14ac:dyDescent="0.35">
      <c r="A18" s="2" t="s">
        <v>23</v>
      </c>
    </row>
    <row r="21" spans="1:1" x14ac:dyDescent="0.35">
      <c r="A21" s="3" t="s">
        <v>366</v>
      </c>
    </row>
    <row r="22" spans="1:1" x14ac:dyDescent="0.35">
      <c r="A22" s="2" t="s">
        <v>1</v>
      </c>
    </row>
    <row r="23" spans="1:1" x14ac:dyDescent="0.35">
      <c r="A23" s="2" t="s">
        <v>245</v>
      </c>
    </row>
    <row r="24" spans="1:1" x14ac:dyDescent="0.35">
      <c r="A24" s="2" t="s">
        <v>246</v>
      </c>
    </row>
    <row r="28" spans="1:1" x14ac:dyDescent="0.35">
      <c r="A28" s="3" t="s">
        <v>21</v>
      </c>
    </row>
    <row r="29" spans="1:1" x14ac:dyDescent="0.35">
      <c r="A29" s="2" t="s">
        <v>1</v>
      </c>
    </row>
    <row r="30" spans="1:1" x14ac:dyDescent="0.35">
      <c r="A30" s="2" t="s">
        <v>3</v>
      </c>
    </row>
    <row r="31" spans="1:1" x14ac:dyDescent="0.35">
      <c r="A31" s="2" t="s">
        <v>26</v>
      </c>
    </row>
    <row r="34" spans="1:1" x14ac:dyDescent="0.35">
      <c r="A34" s="3" t="s">
        <v>367</v>
      </c>
    </row>
    <row r="35" spans="1:1" x14ac:dyDescent="0.35">
      <c r="A35" s="2" t="s">
        <v>1</v>
      </c>
    </row>
    <row r="36" spans="1:1" x14ac:dyDescent="0.35">
      <c r="A36" s="2" t="s">
        <v>3</v>
      </c>
    </row>
    <row r="37" spans="1:1" x14ac:dyDescent="0.35">
      <c r="A37" s="2" t="s">
        <v>2</v>
      </c>
    </row>
    <row r="38" spans="1:1" x14ac:dyDescent="0.35">
      <c r="A38" s="2" t="s">
        <v>14</v>
      </c>
    </row>
    <row r="41" spans="1:1" x14ac:dyDescent="0.35">
      <c r="A41" s="3" t="s">
        <v>368</v>
      </c>
    </row>
    <row r="42" spans="1:1" x14ac:dyDescent="0.35">
      <c r="A42" s="2" t="s">
        <v>1</v>
      </c>
    </row>
    <row r="43" spans="1:1" x14ac:dyDescent="0.35">
      <c r="A43" s="2" t="s">
        <v>3</v>
      </c>
    </row>
    <row r="44" spans="1:1" x14ac:dyDescent="0.35">
      <c r="A44" s="2" t="s">
        <v>2</v>
      </c>
    </row>
    <row r="45" spans="1:1" x14ac:dyDescent="0.35">
      <c r="A45" s="2" t="s">
        <v>8</v>
      </c>
    </row>
    <row r="48" spans="1:1" x14ac:dyDescent="0.35">
      <c r="A48" s="3"/>
    </row>
  </sheetData>
  <sheetProtection algorithmName="SHA-256" hashValue="HUqthSc32CbcRiF4fQt/xvERZMhlXd6jMrNpOE/wlEE=" saltValue="rpyUUBbYbJ+OUTNAObNKSQ==" spinCount="100000" sheet="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57"/>
  <sheetViews>
    <sheetView showGridLines="0" topLeftCell="A66" zoomScale="80" zoomScaleNormal="80" workbookViewId="0">
      <selection activeCell="K45" sqref="K45"/>
    </sheetView>
  </sheetViews>
  <sheetFormatPr defaultRowHeight="30" customHeight="1" x14ac:dyDescent="0.35"/>
  <cols>
    <col min="1" max="1" width="5.90625" style="23" customWidth="1"/>
    <col min="2" max="2" width="14.453125" style="1" customWidth="1"/>
    <col min="3" max="10" width="10.08984375" style="1" customWidth="1"/>
    <col min="11" max="11" width="19.6328125" style="1" customWidth="1"/>
    <col min="12" max="13" width="15.54296875" style="118" customWidth="1"/>
    <col min="14" max="41" width="9.08984375"/>
  </cols>
  <sheetData>
    <row r="1" spans="1:41" ht="30" customHeight="1" x14ac:dyDescent="0.35">
      <c r="A1" s="135" t="s">
        <v>38</v>
      </c>
      <c r="B1" s="136"/>
      <c r="C1" s="136"/>
      <c r="D1" s="136"/>
      <c r="E1" s="136"/>
      <c r="F1" s="136"/>
      <c r="G1" s="136"/>
      <c r="H1" s="136"/>
      <c r="I1" s="136"/>
      <c r="J1" s="136"/>
      <c r="K1" s="137"/>
    </row>
    <row r="2" spans="1:41" ht="30" customHeight="1" x14ac:dyDescent="0.35">
      <c r="A2" s="138" t="s">
        <v>39</v>
      </c>
      <c r="B2" s="138"/>
      <c r="C2" s="138"/>
      <c r="D2" s="138"/>
      <c r="E2" s="138"/>
      <c r="F2" s="138"/>
      <c r="G2" s="138"/>
      <c r="H2" s="138"/>
      <c r="I2" s="138"/>
      <c r="J2" s="138"/>
      <c r="K2" s="138"/>
    </row>
    <row r="3" spans="1:41" ht="45" customHeight="1" x14ac:dyDescent="0.35">
      <c r="A3" s="22">
        <v>1.1000000000000001</v>
      </c>
      <c r="B3" s="133" t="s">
        <v>113</v>
      </c>
      <c r="C3" s="133"/>
      <c r="D3" s="133"/>
      <c r="E3" s="133"/>
      <c r="F3" s="133"/>
      <c r="G3" s="133"/>
      <c r="H3" s="133"/>
      <c r="I3" s="133"/>
      <c r="J3" s="133"/>
      <c r="K3" s="134"/>
    </row>
    <row r="4" spans="1:41" s="24" customFormat="1" ht="200" customHeight="1" x14ac:dyDescent="0.35">
      <c r="A4" s="139" t="s">
        <v>396</v>
      </c>
      <c r="B4" s="139"/>
      <c r="C4" s="139"/>
      <c r="D4" s="139"/>
      <c r="E4" s="139"/>
      <c r="F4" s="139"/>
      <c r="G4" s="139"/>
      <c r="H4" s="139"/>
      <c r="I4" s="139"/>
      <c r="J4" s="139"/>
      <c r="K4" s="139"/>
      <c r="L4" s="118"/>
      <c r="M4" s="118"/>
      <c r="N4"/>
      <c r="O4"/>
      <c r="P4"/>
      <c r="Q4"/>
      <c r="R4"/>
      <c r="S4"/>
      <c r="T4"/>
      <c r="U4"/>
      <c r="V4"/>
      <c r="W4"/>
      <c r="X4"/>
      <c r="Y4"/>
      <c r="Z4"/>
      <c r="AA4"/>
      <c r="AB4"/>
      <c r="AC4"/>
      <c r="AD4"/>
      <c r="AE4"/>
      <c r="AF4"/>
      <c r="AG4"/>
      <c r="AH4"/>
      <c r="AI4"/>
      <c r="AJ4"/>
      <c r="AK4"/>
      <c r="AL4"/>
      <c r="AM4"/>
      <c r="AN4"/>
      <c r="AO4"/>
    </row>
    <row r="5" spans="1:41" s="24" customFormat="1" ht="30" customHeight="1" x14ac:dyDescent="0.35">
      <c r="A5" s="139"/>
      <c r="B5" s="139"/>
      <c r="C5" s="139"/>
      <c r="D5" s="139"/>
      <c r="E5" s="139"/>
      <c r="F5" s="139"/>
      <c r="G5" s="139"/>
      <c r="H5" s="139"/>
      <c r="I5" s="139"/>
      <c r="J5" s="139"/>
      <c r="K5" s="139"/>
      <c r="L5" s="118"/>
      <c r="M5" s="118"/>
      <c r="N5"/>
      <c r="O5"/>
      <c r="P5"/>
      <c r="Q5"/>
      <c r="R5"/>
      <c r="S5"/>
      <c r="T5"/>
      <c r="U5"/>
      <c r="V5"/>
      <c r="W5"/>
      <c r="X5"/>
      <c r="Y5"/>
      <c r="Z5"/>
      <c r="AA5"/>
      <c r="AB5"/>
      <c r="AC5"/>
      <c r="AD5"/>
      <c r="AE5"/>
      <c r="AF5"/>
      <c r="AG5"/>
      <c r="AH5"/>
      <c r="AI5"/>
      <c r="AJ5"/>
      <c r="AK5"/>
      <c r="AL5"/>
      <c r="AM5"/>
      <c r="AN5"/>
      <c r="AO5"/>
    </row>
    <row r="6" spans="1:41" s="24" customFormat="1" ht="30" customHeight="1" x14ac:dyDescent="0.35">
      <c r="A6" s="139"/>
      <c r="B6" s="139"/>
      <c r="C6" s="139"/>
      <c r="D6" s="139"/>
      <c r="E6" s="139"/>
      <c r="F6" s="139"/>
      <c r="G6" s="139"/>
      <c r="H6" s="139"/>
      <c r="I6" s="139"/>
      <c r="J6" s="139"/>
      <c r="K6" s="139"/>
      <c r="L6" s="118"/>
      <c r="M6" s="118"/>
      <c r="N6"/>
      <c r="O6"/>
      <c r="P6"/>
      <c r="Q6"/>
      <c r="R6"/>
      <c r="S6"/>
      <c r="T6"/>
      <c r="U6"/>
      <c r="V6"/>
      <c r="W6"/>
      <c r="X6"/>
      <c r="Y6"/>
      <c r="Z6"/>
      <c r="AA6"/>
      <c r="AB6"/>
      <c r="AC6"/>
      <c r="AD6"/>
      <c r="AE6"/>
      <c r="AF6"/>
      <c r="AG6"/>
      <c r="AH6"/>
      <c r="AI6"/>
      <c r="AJ6"/>
      <c r="AK6"/>
      <c r="AL6"/>
      <c r="AM6"/>
      <c r="AN6"/>
      <c r="AO6"/>
    </row>
    <row r="7" spans="1:41" s="24" customFormat="1" ht="30" customHeight="1" x14ac:dyDescent="0.35">
      <c r="A7" s="139"/>
      <c r="B7" s="139"/>
      <c r="C7" s="139"/>
      <c r="D7" s="139"/>
      <c r="E7" s="139"/>
      <c r="F7" s="139"/>
      <c r="G7" s="139"/>
      <c r="H7" s="139"/>
      <c r="I7" s="139"/>
      <c r="J7" s="139"/>
      <c r="K7" s="139"/>
      <c r="L7" s="118"/>
      <c r="M7" s="118"/>
      <c r="N7"/>
      <c r="O7"/>
      <c r="P7"/>
      <c r="Q7"/>
      <c r="R7"/>
      <c r="S7"/>
      <c r="T7"/>
      <c r="U7"/>
      <c r="V7"/>
      <c r="W7"/>
      <c r="X7"/>
      <c r="Y7"/>
      <c r="Z7"/>
      <c r="AA7"/>
      <c r="AB7"/>
      <c r="AC7"/>
      <c r="AD7"/>
      <c r="AE7"/>
      <c r="AF7"/>
      <c r="AG7"/>
      <c r="AH7"/>
      <c r="AI7"/>
      <c r="AJ7"/>
      <c r="AK7"/>
      <c r="AL7"/>
      <c r="AM7"/>
      <c r="AN7"/>
      <c r="AO7"/>
    </row>
    <row r="8" spans="1:41" s="24" customFormat="1" ht="30" customHeight="1" x14ac:dyDescent="0.35">
      <c r="A8" s="139"/>
      <c r="B8" s="139"/>
      <c r="C8" s="139"/>
      <c r="D8" s="139"/>
      <c r="E8" s="139"/>
      <c r="F8" s="139"/>
      <c r="G8" s="139"/>
      <c r="H8" s="139"/>
      <c r="I8" s="139"/>
      <c r="J8" s="139"/>
      <c r="K8" s="139"/>
      <c r="L8" s="118"/>
      <c r="M8" s="118"/>
      <c r="N8"/>
      <c r="O8"/>
      <c r="P8"/>
      <c r="Q8"/>
      <c r="R8"/>
      <c r="S8"/>
      <c r="T8"/>
      <c r="U8"/>
      <c r="V8"/>
      <c r="W8"/>
      <c r="X8"/>
      <c r="Y8"/>
      <c r="Z8"/>
      <c r="AA8"/>
      <c r="AB8"/>
      <c r="AC8"/>
      <c r="AD8"/>
      <c r="AE8"/>
      <c r="AF8"/>
      <c r="AG8"/>
      <c r="AH8"/>
      <c r="AI8"/>
      <c r="AJ8"/>
      <c r="AK8"/>
      <c r="AL8"/>
      <c r="AM8"/>
      <c r="AN8"/>
      <c r="AO8"/>
    </row>
    <row r="9" spans="1:41" s="24" customFormat="1" ht="30" customHeight="1" x14ac:dyDescent="0.35">
      <c r="A9" s="139"/>
      <c r="B9" s="139"/>
      <c r="C9" s="139"/>
      <c r="D9" s="139"/>
      <c r="E9" s="139"/>
      <c r="F9" s="139"/>
      <c r="G9" s="139"/>
      <c r="H9" s="139"/>
      <c r="I9" s="139"/>
      <c r="J9" s="139"/>
      <c r="K9" s="139"/>
      <c r="L9" s="118"/>
      <c r="M9" s="118"/>
      <c r="N9"/>
      <c r="O9"/>
      <c r="P9"/>
      <c r="Q9"/>
      <c r="R9"/>
      <c r="S9"/>
      <c r="T9"/>
      <c r="U9"/>
      <c r="V9"/>
      <c r="W9"/>
      <c r="X9"/>
      <c r="Y9"/>
      <c r="Z9"/>
      <c r="AA9"/>
      <c r="AB9"/>
      <c r="AC9"/>
      <c r="AD9"/>
      <c r="AE9"/>
      <c r="AF9"/>
      <c r="AG9"/>
      <c r="AH9"/>
      <c r="AI9"/>
      <c r="AJ9"/>
      <c r="AK9"/>
      <c r="AL9"/>
      <c r="AM9"/>
      <c r="AN9"/>
      <c r="AO9"/>
    </row>
    <row r="10" spans="1:41" ht="60" customHeight="1" x14ac:dyDescent="0.35">
      <c r="A10" s="22">
        <v>1.2</v>
      </c>
      <c r="B10" s="133" t="s">
        <v>314</v>
      </c>
      <c r="C10" s="133"/>
      <c r="D10" s="133"/>
      <c r="E10" s="133"/>
      <c r="F10" s="133"/>
      <c r="G10" s="133"/>
      <c r="H10" s="133"/>
      <c r="I10" s="133"/>
      <c r="J10" s="133"/>
      <c r="K10" s="134"/>
    </row>
    <row r="11" spans="1:41" s="24" customFormat="1" ht="200" customHeight="1" x14ac:dyDescent="0.35">
      <c r="A11" s="139" t="s">
        <v>397</v>
      </c>
      <c r="B11" s="139"/>
      <c r="C11" s="139"/>
      <c r="D11" s="139"/>
      <c r="E11" s="139"/>
      <c r="F11" s="139"/>
      <c r="G11" s="139"/>
      <c r="H11" s="139"/>
      <c r="I11" s="139"/>
      <c r="J11" s="139"/>
      <c r="K11" s="139"/>
      <c r="L11" s="118"/>
      <c r="M11" s="118"/>
      <c r="N11"/>
      <c r="O11"/>
      <c r="P11"/>
      <c r="Q11"/>
      <c r="R11"/>
      <c r="S11"/>
      <c r="T11"/>
      <c r="U11"/>
      <c r="V11"/>
      <c r="W11"/>
      <c r="X11"/>
      <c r="Y11"/>
      <c r="Z11"/>
      <c r="AA11"/>
      <c r="AB11"/>
      <c r="AC11"/>
      <c r="AD11"/>
      <c r="AE11"/>
      <c r="AF11"/>
      <c r="AG11"/>
      <c r="AH11"/>
      <c r="AI11"/>
      <c r="AJ11"/>
      <c r="AK11"/>
      <c r="AL11"/>
      <c r="AM11"/>
      <c r="AN11"/>
      <c r="AO11"/>
    </row>
    <row r="12" spans="1:41" s="24" customFormat="1" ht="30" customHeight="1" x14ac:dyDescent="0.35">
      <c r="A12" s="139"/>
      <c r="B12" s="139"/>
      <c r="C12" s="139"/>
      <c r="D12" s="139"/>
      <c r="E12" s="139"/>
      <c r="F12" s="139"/>
      <c r="G12" s="139"/>
      <c r="H12" s="139"/>
      <c r="I12" s="139"/>
      <c r="J12" s="139"/>
      <c r="K12" s="139"/>
      <c r="L12" s="118"/>
      <c r="M12" s="118"/>
      <c r="N12"/>
      <c r="O12"/>
      <c r="P12"/>
      <c r="Q12"/>
      <c r="R12"/>
      <c r="S12"/>
      <c r="T12"/>
      <c r="U12"/>
      <c r="V12"/>
      <c r="W12"/>
      <c r="X12"/>
      <c r="Y12"/>
      <c r="Z12"/>
      <c r="AA12"/>
      <c r="AB12"/>
      <c r="AC12"/>
      <c r="AD12"/>
      <c r="AE12"/>
      <c r="AF12"/>
      <c r="AG12"/>
      <c r="AH12"/>
      <c r="AI12"/>
      <c r="AJ12"/>
      <c r="AK12"/>
      <c r="AL12"/>
      <c r="AM12"/>
      <c r="AN12"/>
      <c r="AO12"/>
    </row>
    <row r="13" spans="1:41" s="24" customFormat="1" ht="30" customHeight="1" x14ac:dyDescent="0.35">
      <c r="A13" s="139"/>
      <c r="B13" s="139"/>
      <c r="C13" s="139"/>
      <c r="D13" s="139"/>
      <c r="E13" s="139"/>
      <c r="F13" s="139"/>
      <c r="G13" s="139"/>
      <c r="H13" s="139"/>
      <c r="I13" s="139"/>
      <c r="J13" s="139"/>
      <c r="K13" s="139"/>
      <c r="L13" s="118"/>
      <c r="M13" s="118"/>
      <c r="N13"/>
      <c r="O13"/>
      <c r="P13"/>
      <c r="Q13"/>
      <c r="R13"/>
      <c r="S13"/>
      <c r="T13"/>
      <c r="U13"/>
      <c r="V13"/>
      <c r="W13"/>
      <c r="X13"/>
      <c r="Y13"/>
      <c r="Z13"/>
      <c r="AA13"/>
      <c r="AB13"/>
      <c r="AC13"/>
      <c r="AD13"/>
      <c r="AE13"/>
      <c r="AF13"/>
      <c r="AG13"/>
      <c r="AH13"/>
      <c r="AI13"/>
      <c r="AJ13"/>
      <c r="AK13"/>
      <c r="AL13"/>
      <c r="AM13"/>
      <c r="AN13"/>
      <c r="AO13"/>
    </row>
    <row r="14" spans="1:41" s="24" customFormat="1" ht="30" customHeight="1" x14ac:dyDescent="0.35">
      <c r="A14" s="139"/>
      <c r="B14" s="139"/>
      <c r="C14" s="139"/>
      <c r="D14" s="139"/>
      <c r="E14" s="139"/>
      <c r="F14" s="139"/>
      <c r="G14" s="139"/>
      <c r="H14" s="139"/>
      <c r="I14" s="139"/>
      <c r="J14" s="139"/>
      <c r="K14" s="139"/>
      <c r="L14" s="118"/>
      <c r="M14" s="118"/>
      <c r="N14"/>
      <c r="O14"/>
      <c r="P14"/>
      <c r="Q14"/>
      <c r="R14"/>
      <c r="S14"/>
      <c r="T14"/>
      <c r="U14"/>
      <c r="V14"/>
      <c r="W14"/>
      <c r="X14"/>
      <c r="Y14"/>
      <c r="Z14"/>
      <c r="AA14"/>
      <c r="AB14"/>
      <c r="AC14"/>
      <c r="AD14"/>
      <c r="AE14"/>
      <c r="AF14"/>
      <c r="AG14"/>
      <c r="AH14"/>
      <c r="AI14"/>
      <c r="AJ14"/>
      <c r="AK14"/>
      <c r="AL14"/>
      <c r="AM14"/>
      <c r="AN14"/>
      <c r="AO14"/>
    </row>
    <row r="15" spans="1:41" s="24" customFormat="1" ht="30" customHeight="1" x14ac:dyDescent="0.35">
      <c r="A15" s="139"/>
      <c r="B15" s="139"/>
      <c r="C15" s="139"/>
      <c r="D15" s="139"/>
      <c r="E15" s="139"/>
      <c r="F15" s="139"/>
      <c r="G15" s="139"/>
      <c r="H15" s="139"/>
      <c r="I15" s="139"/>
      <c r="J15" s="139"/>
      <c r="K15" s="139"/>
      <c r="L15" s="118"/>
      <c r="M15" s="118"/>
      <c r="N15"/>
      <c r="O15"/>
      <c r="P15"/>
      <c r="Q15"/>
      <c r="R15"/>
      <c r="S15"/>
      <c r="T15"/>
      <c r="U15"/>
      <c r="V15"/>
      <c r="W15"/>
      <c r="X15"/>
      <c r="Y15"/>
      <c r="Z15"/>
      <c r="AA15"/>
      <c r="AB15"/>
      <c r="AC15"/>
      <c r="AD15"/>
      <c r="AE15"/>
      <c r="AF15"/>
      <c r="AG15"/>
      <c r="AH15"/>
      <c r="AI15"/>
      <c r="AJ15"/>
      <c r="AK15"/>
      <c r="AL15"/>
      <c r="AM15"/>
      <c r="AN15"/>
      <c r="AO15"/>
    </row>
    <row r="16" spans="1:41" s="24" customFormat="1" ht="30" customHeight="1" x14ac:dyDescent="0.35">
      <c r="A16" s="139"/>
      <c r="B16" s="139"/>
      <c r="C16" s="139"/>
      <c r="D16" s="139"/>
      <c r="E16" s="139"/>
      <c r="F16" s="139"/>
      <c r="G16" s="139"/>
      <c r="H16" s="139"/>
      <c r="I16" s="139"/>
      <c r="J16" s="139"/>
      <c r="K16" s="139"/>
      <c r="L16" s="118"/>
      <c r="M16" s="118"/>
      <c r="N16"/>
      <c r="O16"/>
      <c r="P16"/>
      <c r="Q16"/>
      <c r="R16"/>
      <c r="S16"/>
      <c r="T16"/>
      <c r="U16"/>
      <c r="V16"/>
      <c r="W16"/>
      <c r="X16"/>
      <c r="Y16"/>
      <c r="Z16"/>
      <c r="AA16"/>
      <c r="AB16"/>
      <c r="AC16"/>
      <c r="AD16"/>
      <c r="AE16"/>
      <c r="AF16"/>
      <c r="AG16"/>
      <c r="AH16"/>
      <c r="AI16"/>
      <c r="AJ16"/>
      <c r="AK16"/>
      <c r="AL16"/>
      <c r="AM16"/>
      <c r="AN16"/>
      <c r="AO16"/>
    </row>
    <row r="17" spans="1:41" ht="30" customHeight="1" x14ac:dyDescent="0.35">
      <c r="A17" s="131" t="s">
        <v>114</v>
      </c>
      <c r="B17" s="132"/>
      <c r="C17" s="132"/>
      <c r="D17" s="132"/>
      <c r="E17" s="132"/>
      <c r="F17" s="132"/>
      <c r="G17" s="132"/>
      <c r="H17" s="132"/>
      <c r="I17" s="132"/>
      <c r="J17" s="132"/>
      <c r="K17" s="132"/>
    </row>
    <row r="18" spans="1:41" ht="60" customHeight="1" x14ac:dyDescent="0.35">
      <c r="A18" s="10">
        <v>1.3</v>
      </c>
      <c r="B18" s="140" t="s">
        <v>310</v>
      </c>
      <c r="C18" s="140"/>
      <c r="D18" s="140"/>
      <c r="E18" s="140"/>
      <c r="F18" s="140"/>
      <c r="G18" s="140"/>
      <c r="H18" s="140"/>
      <c r="I18" s="140"/>
      <c r="J18" s="141"/>
      <c r="K18" s="11" t="s">
        <v>3</v>
      </c>
    </row>
    <row r="19" spans="1:41" ht="45" customHeight="1" x14ac:dyDescent="0.35">
      <c r="A19" s="26"/>
      <c r="B19" s="133" t="s">
        <v>315</v>
      </c>
      <c r="C19" s="133"/>
      <c r="D19" s="133"/>
      <c r="E19" s="133"/>
      <c r="F19" s="133"/>
      <c r="G19" s="133"/>
      <c r="H19" s="133"/>
      <c r="I19" s="133"/>
      <c r="J19" s="133"/>
      <c r="K19" s="134"/>
    </row>
    <row r="20" spans="1:41" ht="30" customHeight="1" x14ac:dyDescent="0.35">
      <c r="A20" s="25"/>
      <c r="B20" s="133" t="s">
        <v>361</v>
      </c>
      <c r="C20" s="133"/>
      <c r="D20" s="133"/>
      <c r="E20" s="133"/>
      <c r="F20" s="133"/>
      <c r="G20" s="133"/>
      <c r="H20" s="133"/>
      <c r="I20" s="133"/>
      <c r="J20" s="133"/>
      <c r="K20" s="134"/>
    </row>
    <row r="21" spans="1:41" s="24" customFormat="1" ht="200" customHeight="1" x14ac:dyDescent="0.35">
      <c r="A21" s="139" t="s">
        <v>401</v>
      </c>
      <c r="B21" s="139"/>
      <c r="C21" s="139"/>
      <c r="D21" s="139"/>
      <c r="E21" s="139"/>
      <c r="F21" s="139"/>
      <c r="G21" s="139"/>
      <c r="H21" s="139"/>
      <c r="I21" s="139"/>
      <c r="J21" s="139"/>
      <c r="K21" s="139"/>
      <c r="L21" s="118"/>
      <c r="M21" s="118"/>
      <c r="N21"/>
      <c r="O21"/>
      <c r="P21"/>
      <c r="Q21"/>
      <c r="R21"/>
      <c r="S21"/>
      <c r="T21"/>
      <c r="U21"/>
      <c r="V21"/>
      <c r="W21"/>
      <c r="X21"/>
      <c r="Y21"/>
      <c r="Z21"/>
      <c r="AA21"/>
      <c r="AB21"/>
      <c r="AC21"/>
      <c r="AD21"/>
      <c r="AE21"/>
      <c r="AF21"/>
      <c r="AG21"/>
      <c r="AH21"/>
      <c r="AI21"/>
      <c r="AJ21"/>
      <c r="AK21"/>
      <c r="AL21"/>
      <c r="AM21"/>
      <c r="AN21"/>
      <c r="AO21"/>
    </row>
    <row r="22" spans="1:41" s="24" customFormat="1" ht="30" customHeight="1" x14ac:dyDescent="0.35">
      <c r="A22" s="139"/>
      <c r="B22" s="139"/>
      <c r="C22" s="139"/>
      <c r="D22" s="139"/>
      <c r="E22" s="139"/>
      <c r="F22" s="139"/>
      <c r="G22" s="139"/>
      <c r="H22" s="139"/>
      <c r="I22" s="139"/>
      <c r="J22" s="139"/>
      <c r="K22" s="139"/>
      <c r="L22" s="118"/>
      <c r="M22" s="118"/>
      <c r="N22"/>
      <c r="O22"/>
      <c r="P22"/>
      <c r="Q22"/>
      <c r="R22"/>
      <c r="S22"/>
      <c r="T22"/>
      <c r="U22"/>
      <c r="V22"/>
      <c r="W22"/>
      <c r="X22"/>
      <c r="Y22"/>
      <c r="Z22"/>
      <c r="AA22"/>
      <c r="AB22"/>
      <c r="AC22"/>
      <c r="AD22"/>
      <c r="AE22"/>
      <c r="AF22"/>
      <c r="AG22"/>
      <c r="AH22"/>
      <c r="AI22"/>
      <c r="AJ22"/>
      <c r="AK22"/>
      <c r="AL22"/>
      <c r="AM22"/>
      <c r="AN22"/>
      <c r="AO22"/>
    </row>
    <row r="23" spans="1:41" s="24" customFormat="1" ht="30" customHeight="1" x14ac:dyDescent="0.35">
      <c r="A23" s="139"/>
      <c r="B23" s="139"/>
      <c r="C23" s="139"/>
      <c r="D23" s="139"/>
      <c r="E23" s="139"/>
      <c r="F23" s="139"/>
      <c r="G23" s="139"/>
      <c r="H23" s="139"/>
      <c r="I23" s="139"/>
      <c r="J23" s="139"/>
      <c r="K23" s="139"/>
      <c r="L23" s="118"/>
      <c r="M23" s="118"/>
      <c r="N23"/>
      <c r="O23"/>
      <c r="P23"/>
      <c r="Q23"/>
      <c r="R23"/>
      <c r="S23"/>
      <c r="T23"/>
      <c r="U23"/>
      <c r="V23"/>
      <c r="W23"/>
      <c r="X23"/>
      <c r="Y23"/>
      <c r="Z23"/>
      <c r="AA23"/>
      <c r="AB23"/>
      <c r="AC23"/>
      <c r="AD23"/>
      <c r="AE23"/>
      <c r="AF23"/>
      <c r="AG23"/>
      <c r="AH23"/>
      <c r="AI23"/>
      <c r="AJ23"/>
      <c r="AK23"/>
      <c r="AL23"/>
      <c r="AM23"/>
      <c r="AN23"/>
      <c r="AO23"/>
    </row>
    <row r="24" spans="1:41" s="24" customFormat="1" ht="30" customHeight="1" x14ac:dyDescent="0.35">
      <c r="A24" s="139"/>
      <c r="B24" s="139"/>
      <c r="C24" s="139"/>
      <c r="D24" s="139"/>
      <c r="E24" s="139"/>
      <c r="F24" s="139"/>
      <c r="G24" s="139"/>
      <c r="H24" s="139"/>
      <c r="I24" s="139"/>
      <c r="J24" s="139"/>
      <c r="K24" s="139"/>
      <c r="L24" s="118"/>
      <c r="M24" s="118"/>
      <c r="N24"/>
      <c r="O24"/>
      <c r="P24"/>
      <c r="Q24"/>
      <c r="R24"/>
      <c r="S24"/>
      <c r="T24"/>
      <c r="U24"/>
      <c r="V24"/>
      <c r="W24"/>
      <c r="X24"/>
      <c r="Y24"/>
      <c r="Z24"/>
      <c r="AA24"/>
      <c r="AB24"/>
      <c r="AC24"/>
      <c r="AD24"/>
      <c r="AE24"/>
      <c r="AF24"/>
      <c r="AG24"/>
      <c r="AH24"/>
      <c r="AI24"/>
      <c r="AJ24"/>
      <c r="AK24"/>
      <c r="AL24"/>
      <c r="AM24"/>
      <c r="AN24"/>
      <c r="AO24"/>
    </row>
    <row r="25" spans="1:41" s="24" customFormat="1" ht="30" customHeight="1" x14ac:dyDescent="0.35">
      <c r="A25" s="139"/>
      <c r="B25" s="139"/>
      <c r="C25" s="139"/>
      <c r="D25" s="139"/>
      <c r="E25" s="139"/>
      <c r="F25" s="139"/>
      <c r="G25" s="139"/>
      <c r="H25" s="139"/>
      <c r="I25" s="139"/>
      <c r="J25" s="139"/>
      <c r="K25" s="139"/>
      <c r="L25" s="118"/>
      <c r="M25" s="118"/>
      <c r="N25"/>
      <c r="O25"/>
      <c r="P25"/>
      <c r="Q25"/>
      <c r="R25"/>
      <c r="S25"/>
      <c r="T25"/>
      <c r="U25"/>
      <c r="V25"/>
      <c r="W25"/>
      <c r="X25"/>
      <c r="Y25"/>
      <c r="Z25"/>
      <c r="AA25"/>
      <c r="AB25"/>
      <c r="AC25"/>
      <c r="AD25"/>
      <c r="AE25"/>
      <c r="AF25"/>
      <c r="AG25"/>
      <c r="AH25"/>
      <c r="AI25"/>
      <c r="AJ25"/>
      <c r="AK25"/>
      <c r="AL25"/>
      <c r="AM25"/>
      <c r="AN25"/>
      <c r="AO25"/>
    </row>
    <row r="26" spans="1:41" s="24" customFormat="1" ht="30" customHeight="1" x14ac:dyDescent="0.35">
      <c r="A26" s="139"/>
      <c r="B26" s="139"/>
      <c r="C26" s="139"/>
      <c r="D26" s="139"/>
      <c r="E26" s="139"/>
      <c r="F26" s="139"/>
      <c r="G26" s="139"/>
      <c r="H26" s="139"/>
      <c r="I26" s="139"/>
      <c r="J26" s="139"/>
      <c r="K26" s="139"/>
      <c r="L26" s="118"/>
      <c r="M26" s="118"/>
      <c r="N26"/>
      <c r="O26"/>
      <c r="P26"/>
      <c r="Q26"/>
      <c r="R26"/>
      <c r="S26"/>
      <c r="T26"/>
      <c r="U26"/>
      <c r="V26"/>
      <c r="W26"/>
      <c r="X26"/>
      <c r="Y26"/>
      <c r="Z26"/>
      <c r="AA26"/>
      <c r="AB26"/>
      <c r="AC26"/>
      <c r="AD26"/>
      <c r="AE26"/>
      <c r="AF26"/>
      <c r="AG26"/>
      <c r="AH26"/>
      <c r="AI26"/>
      <c r="AJ26"/>
      <c r="AK26"/>
      <c r="AL26"/>
      <c r="AM26"/>
      <c r="AN26"/>
      <c r="AO26"/>
    </row>
    <row r="27" spans="1:41" ht="60" customHeight="1" x14ac:dyDescent="0.35">
      <c r="A27" s="10">
        <v>1.4</v>
      </c>
      <c r="B27" s="140" t="s">
        <v>115</v>
      </c>
      <c r="C27" s="140"/>
      <c r="D27" s="140"/>
      <c r="E27" s="140"/>
      <c r="F27" s="140"/>
      <c r="G27" s="140"/>
      <c r="H27" s="140"/>
      <c r="I27" s="140"/>
      <c r="J27" s="141"/>
      <c r="K27" s="11" t="s">
        <v>14</v>
      </c>
    </row>
    <row r="28" spans="1:41" ht="45" customHeight="1" x14ac:dyDescent="0.35">
      <c r="A28" s="26"/>
      <c r="B28" s="133" t="s">
        <v>315</v>
      </c>
      <c r="C28" s="133"/>
      <c r="D28" s="133"/>
      <c r="E28" s="133"/>
      <c r="F28" s="133"/>
      <c r="G28" s="133"/>
      <c r="H28" s="133"/>
      <c r="I28" s="133"/>
      <c r="J28" s="133"/>
      <c r="K28" s="134"/>
    </row>
    <row r="29" spans="1:41" ht="30" customHeight="1" x14ac:dyDescent="0.35">
      <c r="A29" s="25"/>
      <c r="B29" s="133" t="s">
        <v>361</v>
      </c>
      <c r="C29" s="133"/>
      <c r="D29" s="133"/>
      <c r="E29" s="133"/>
      <c r="F29" s="133"/>
      <c r="G29" s="133"/>
      <c r="H29" s="133"/>
      <c r="I29" s="133"/>
      <c r="J29" s="133"/>
      <c r="K29" s="134"/>
    </row>
    <row r="30" spans="1:41" s="24" customFormat="1" ht="200" customHeight="1" x14ac:dyDescent="0.35">
      <c r="A30" s="139" t="s">
        <v>398</v>
      </c>
      <c r="B30" s="139"/>
      <c r="C30" s="139"/>
      <c r="D30" s="139"/>
      <c r="E30" s="139"/>
      <c r="F30" s="139"/>
      <c r="G30" s="139"/>
      <c r="H30" s="139"/>
      <c r="I30" s="139"/>
      <c r="J30" s="139"/>
      <c r="K30" s="139"/>
      <c r="L30" s="118"/>
      <c r="M30" s="118"/>
      <c r="N30"/>
      <c r="O30"/>
      <c r="P30"/>
      <c r="Q30"/>
      <c r="R30"/>
      <c r="S30"/>
      <c r="T30"/>
      <c r="U30"/>
      <c r="V30"/>
      <c r="W30"/>
      <c r="X30"/>
      <c r="Y30"/>
      <c r="Z30"/>
      <c r="AA30"/>
      <c r="AB30"/>
      <c r="AC30"/>
      <c r="AD30"/>
      <c r="AE30"/>
      <c r="AF30"/>
      <c r="AG30"/>
      <c r="AH30"/>
      <c r="AI30"/>
      <c r="AJ30"/>
      <c r="AK30"/>
      <c r="AL30"/>
      <c r="AM30"/>
      <c r="AN30"/>
      <c r="AO30"/>
    </row>
    <row r="31" spans="1:41" s="24" customFormat="1" ht="30" customHeight="1" x14ac:dyDescent="0.35">
      <c r="A31" s="139"/>
      <c r="B31" s="139"/>
      <c r="C31" s="139"/>
      <c r="D31" s="139"/>
      <c r="E31" s="139"/>
      <c r="F31" s="139"/>
      <c r="G31" s="139"/>
      <c r="H31" s="139"/>
      <c r="I31" s="139"/>
      <c r="J31" s="139"/>
      <c r="K31" s="139"/>
      <c r="L31" s="118"/>
      <c r="M31" s="118"/>
      <c r="N31"/>
      <c r="O31"/>
      <c r="P31"/>
      <c r="Q31"/>
      <c r="R31"/>
      <c r="S31"/>
      <c r="T31"/>
      <c r="U31"/>
      <c r="V31"/>
      <c r="W31"/>
      <c r="X31"/>
      <c r="Y31"/>
      <c r="Z31"/>
      <c r="AA31"/>
      <c r="AB31"/>
      <c r="AC31"/>
      <c r="AD31"/>
      <c r="AE31"/>
      <c r="AF31"/>
      <c r="AG31"/>
      <c r="AH31"/>
      <c r="AI31"/>
      <c r="AJ31"/>
      <c r="AK31"/>
      <c r="AL31"/>
      <c r="AM31"/>
      <c r="AN31"/>
      <c r="AO31"/>
    </row>
    <row r="32" spans="1:41" s="24" customFormat="1" ht="30" customHeight="1" x14ac:dyDescent="0.35">
      <c r="A32" s="139"/>
      <c r="B32" s="139"/>
      <c r="C32" s="139"/>
      <c r="D32" s="139"/>
      <c r="E32" s="139"/>
      <c r="F32" s="139"/>
      <c r="G32" s="139"/>
      <c r="H32" s="139"/>
      <c r="I32" s="139"/>
      <c r="J32" s="139"/>
      <c r="K32" s="139"/>
      <c r="L32" s="118"/>
      <c r="M32" s="118"/>
      <c r="N32"/>
      <c r="O32"/>
      <c r="P32"/>
      <c r="Q32"/>
      <c r="R32"/>
      <c r="S32"/>
      <c r="T32"/>
      <c r="U32"/>
      <c r="V32"/>
      <c r="W32"/>
      <c r="X32"/>
      <c r="Y32"/>
      <c r="Z32"/>
      <c r="AA32"/>
      <c r="AB32"/>
      <c r="AC32"/>
      <c r="AD32"/>
      <c r="AE32"/>
      <c r="AF32"/>
      <c r="AG32"/>
      <c r="AH32"/>
      <c r="AI32"/>
      <c r="AJ32"/>
      <c r="AK32"/>
      <c r="AL32"/>
      <c r="AM32"/>
      <c r="AN32"/>
      <c r="AO32"/>
    </row>
    <row r="33" spans="1:41" s="24" customFormat="1" ht="30" customHeight="1" x14ac:dyDescent="0.35">
      <c r="A33" s="139"/>
      <c r="B33" s="139"/>
      <c r="C33" s="139"/>
      <c r="D33" s="139"/>
      <c r="E33" s="139"/>
      <c r="F33" s="139"/>
      <c r="G33" s="139"/>
      <c r="H33" s="139"/>
      <c r="I33" s="139"/>
      <c r="J33" s="139"/>
      <c r="K33" s="139"/>
      <c r="L33" s="118"/>
      <c r="M33" s="118"/>
      <c r="N33"/>
      <c r="O33"/>
      <c r="P33"/>
      <c r="Q33"/>
      <c r="R33"/>
      <c r="S33"/>
      <c r="T33"/>
      <c r="U33"/>
      <c r="V33"/>
      <c r="W33"/>
      <c r="X33"/>
      <c r="Y33"/>
      <c r="Z33"/>
      <c r="AA33"/>
      <c r="AB33"/>
      <c r="AC33"/>
      <c r="AD33"/>
      <c r="AE33"/>
      <c r="AF33"/>
      <c r="AG33"/>
      <c r="AH33"/>
      <c r="AI33"/>
      <c r="AJ33"/>
      <c r="AK33"/>
      <c r="AL33"/>
      <c r="AM33"/>
      <c r="AN33"/>
      <c r="AO33"/>
    </row>
    <row r="34" spans="1:41" s="24" customFormat="1" ht="30" customHeight="1" x14ac:dyDescent="0.35">
      <c r="A34" s="139"/>
      <c r="B34" s="139"/>
      <c r="C34" s="139"/>
      <c r="D34" s="139"/>
      <c r="E34" s="139"/>
      <c r="F34" s="139"/>
      <c r="G34" s="139"/>
      <c r="H34" s="139"/>
      <c r="I34" s="139"/>
      <c r="J34" s="139"/>
      <c r="K34" s="139"/>
      <c r="L34" s="118"/>
      <c r="M34" s="118"/>
      <c r="N34"/>
      <c r="O34"/>
      <c r="P34"/>
      <c r="Q34"/>
      <c r="R34"/>
      <c r="S34"/>
      <c r="T34"/>
      <c r="U34"/>
      <c r="V34"/>
      <c r="W34"/>
      <c r="X34"/>
      <c r="Y34"/>
      <c r="Z34"/>
      <c r="AA34"/>
      <c r="AB34"/>
      <c r="AC34"/>
      <c r="AD34"/>
      <c r="AE34"/>
      <c r="AF34"/>
      <c r="AG34"/>
      <c r="AH34"/>
      <c r="AI34"/>
      <c r="AJ34"/>
      <c r="AK34"/>
      <c r="AL34"/>
      <c r="AM34"/>
      <c r="AN34"/>
      <c r="AO34"/>
    </row>
    <row r="35" spans="1:41" s="24" customFormat="1" ht="30" customHeight="1" x14ac:dyDescent="0.35">
      <c r="A35" s="139"/>
      <c r="B35" s="139"/>
      <c r="C35" s="139"/>
      <c r="D35" s="139"/>
      <c r="E35" s="139"/>
      <c r="F35" s="139"/>
      <c r="G35" s="139"/>
      <c r="H35" s="139"/>
      <c r="I35" s="139"/>
      <c r="J35" s="139"/>
      <c r="K35" s="139"/>
      <c r="L35" s="118"/>
      <c r="M35" s="118"/>
      <c r="N35"/>
      <c r="O35"/>
      <c r="P35"/>
      <c r="Q35"/>
      <c r="R35"/>
      <c r="S35"/>
      <c r="T35"/>
      <c r="U35"/>
      <c r="V35"/>
      <c r="W35"/>
      <c r="X35"/>
      <c r="Y35"/>
      <c r="Z35"/>
      <c r="AA35"/>
      <c r="AB35"/>
      <c r="AC35"/>
      <c r="AD35"/>
      <c r="AE35"/>
      <c r="AF35"/>
      <c r="AG35"/>
      <c r="AH35"/>
      <c r="AI35"/>
      <c r="AJ35"/>
      <c r="AK35"/>
      <c r="AL35"/>
      <c r="AM35"/>
      <c r="AN35"/>
      <c r="AO35"/>
    </row>
    <row r="36" spans="1:41" ht="60" customHeight="1" x14ac:dyDescent="0.35">
      <c r="A36" s="10">
        <v>1.5</v>
      </c>
      <c r="B36" s="140" t="s">
        <v>300</v>
      </c>
      <c r="C36" s="140"/>
      <c r="D36" s="140"/>
      <c r="E36" s="140"/>
      <c r="F36" s="140"/>
      <c r="G36" s="140"/>
      <c r="H36" s="140"/>
      <c r="I36" s="140"/>
      <c r="J36" s="141"/>
      <c r="K36" s="11" t="s">
        <v>3</v>
      </c>
    </row>
    <row r="37" spans="1:41" ht="30" customHeight="1" x14ac:dyDescent="0.35">
      <c r="A37" s="26"/>
      <c r="B37" s="133" t="s">
        <v>116</v>
      </c>
      <c r="C37" s="133"/>
      <c r="D37" s="133"/>
      <c r="E37" s="133"/>
      <c r="F37" s="133"/>
      <c r="G37" s="133"/>
      <c r="H37" s="133"/>
      <c r="I37" s="133"/>
      <c r="J37" s="133"/>
      <c r="K37" s="134"/>
    </row>
    <row r="38" spans="1:41" ht="45" customHeight="1" x14ac:dyDescent="0.35">
      <c r="A38" s="25"/>
      <c r="B38" s="133" t="s">
        <v>75</v>
      </c>
      <c r="C38" s="133"/>
      <c r="D38" s="133"/>
      <c r="E38" s="133"/>
      <c r="F38" s="133"/>
      <c r="G38" s="133"/>
      <c r="H38" s="133"/>
      <c r="I38" s="133"/>
      <c r="J38" s="133"/>
      <c r="K38" s="134"/>
    </row>
    <row r="39" spans="1:41" s="24" customFormat="1" ht="200" customHeight="1" x14ac:dyDescent="0.35">
      <c r="A39" s="139" t="s">
        <v>402</v>
      </c>
      <c r="B39" s="139"/>
      <c r="C39" s="139"/>
      <c r="D39" s="139"/>
      <c r="E39" s="139"/>
      <c r="F39" s="139"/>
      <c r="G39" s="139"/>
      <c r="H39" s="139"/>
      <c r="I39" s="139"/>
      <c r="J39" s="139"/>
      <c r="K39" s="139"/>
      <c r="L39" s="118"/>
      <c r="M39" s="118"/>
      <c r="N39"/>
      <c r="O39"/>
      <c r="P39"/>
      <c r="Q39"/>
      <c r="R39"/>
      <c r="S39"/>
      <c r="T39"/>
      <c r="U39"/>
      <c r="V39"/>
      <c r="W39"/>
      <c r="X39"/>
      <c r="Y39"/>
      <c r="Z39"/>
      <c r="AA39"/>
      <c r="AB39"/>
      <c r="AC39"/>
      <c r="AD39"/>
      <c r="AE39"/>
      <c r="AF39"/>
      <c r="AG39"/>
      <c r="AH39"/>
      <c r="AI39"/>
      <c r="AJ39"/>
      <c r="AK39"/>
      <c r="AL39"/>
      <c r="AM39"/>
      <c r="AN39"/>
      <c r="AO39"/>
    </row>
    <row r="40" spans="1:41" s="24" customFormat="1" ht="30" customHeight="1" x14ac:dyDescent="0.35">
      <c r="A40" s="139"/>
      <c r="B40" s="139"/>
      <c r="C40" s="139"/>
      <c r="D40" s="139"/>
      <c r="E40" s="139"/>
      <c r="F40" s="139"/>
      <c r="G40" s="139"/>
      <c r="H40" s="139"/>
      <c r="I40" s="139"/>
      <c r="J40" s="139"/>
      <c r="K40" s="139"/>
      <c r="L40" s="118"/>
      <c r="M40" s="118"/>
      <c r="N40"/>
      <c r="O40"/>
      <c r="P40"/>
      <c r="Q40"/>
      <c r="R40"/>
      <c r="S40"/>
      <c r="T40"/>
      <c r="U40"/>
      <c r="V40"/>
      <c r="W40"/>
      <c r="X40"/>
      <c r="Y40"/>
      <c r="Z40"/>
      <c r="AA40"/>
      <c r="AB40"/>
      <c r="AC40"/>
      <c r="AD40"/>
      <c r="AE40"/>
      <c r="AF40"/>
      <c r="AG40"/>
      <c r="AH40"/>
      <c r="AI40"/>
      <c r="AJ40"/>
      <c r="AK40"/>
      <c r="AL40"/>
      <c r="AM40"/>
      <c r="AN40"/>
      <c r="AO40"/>
    </row>
    <row r="41" spans="1:41" s="24" customFormat="1" ht="30" customHeight="1" x14ac:dyDescent="0.35">
      <c r="A41" s="139"/>
      <c r="B41" s="139"/>
      <c r="C41" s="139"/>
      <c r="D41" s="139"/>
      <c r="E41" s="139"/>
      <c r="F41" s="139"/>
      <c r="G41" s="139"/>
      <c r="H41" s="139"/>
      <c r="I41" s="139"/>
      <c r="J41" s="139"/>
      <c r="K41" s="139"/>
      <c r="L41" s="118"/>
      <c r="M41" s="118"/>
      <c r="N41"/>
      <c r="O41"/>
      <c r="P41"/>
      <c r="Q41"/>
      <c r="R41"/>
      <c r="S41"/>
      <c r="T41"/>
      <c r="U41"/>
      <c r="V41"/>
      <c r="W41"/>
      <c r="X41"/>
      <c r="Y41"/>
      <c r="Z41"/>
      <c r="AA41"/>
      <c r="AB41"/>
      <c r="AC41"/>
      <c r="AD41"/>
      <c r="AE41"/>
      <c r="AF41"/>
      <c r="AG41"/>
      <c r="AH41"/>
      <c r="AI41"/>
      <c r="AJ41"/>
      <c r="AK41"/>
      <c r="AL41"/>
      <c r="AM41"/>
      <c r="AN41"/>
      <c r="AO41"/>
    </row>
    <row r="42" spans="1:41" s="24" customFormat="1" ht="30" customHeight="1" x14ac:dyDescent="0.35">
      <c r="A42" s="139"/>
      <c r="B42" s="139"/>
      <c r="C42" s="139"/>
      <c r="D42" s="139"/>
      <c r="E42" s="139"/>
      <c r="F42" s="139"/>
      <c r="G42" s="139"/>
      <c r="H42" s="139"/>
      <c r="I42" s="139"/>
      <c r="J42" s="139"/>
      <c r="K42" s="139"/>
      <c r="L42" s="118"/>
      <c r="M42" s="118"/>
      <c r="N42"/>
      <c r="O42"/>
      <c r="P42"/>
      <c r="Q42"/>
      <c r="R42"/>
      <c r="S42"/>
      <c r="T42"/>
      <c r="U42"/>
      <c r="V42"/>
      <c r="W42"/>
      <c r="X42"/>
      <c r="Y42"/>
      <c r="Z42"/>
      <c r="AA42"/>
      <c r="AB42"/>
      <c r="AC42"/>
      <c r="AD42"/>
      <c r="AE42"/>
      <c r="AF42"/>
      <c r="AG42"/>
      <c r="AH42"/>
      <c r="AI42"/>
      <c r="AJ42"/>
      <c r="AK42"/>
      <c r="AL42"/>
      <c r="AM42"/>
      <c r="AN42"/>
      <c r="AO42"/>
    </row>
    <row r="43" spans="1:41" s="24" customFormat="1" ht="30" customHeight="1" x14ac:dyDescent="0.35">
      <c r="A43" s="139"/>
      <c r="B43" s="139"/>
      <c r="C43" s="139"/>
      <c r="D43" s="139"/>
      <c r="E43" s="139"/>
      <c r="F43" s="139"/>
      <c r="G43" s="139"/>
      <c r="H43" s="139"/>
      <c r="I43" s="139"/>
      <c r="J43" s="139"/>
      <c r="K43" s="139"/>
      <c r="L43" s="118"/>
      <c r="M43" s="118"/>
      <c r="N43"/>
      <c r="O43"/>
      <c r="P43"/>
      <c r="Q43"/>
      <c r="R43"/>
      <c r="S43"/>
      <c r="T43"/>
      <c r="U43"/>
      <c r="V43"/>
      <c r="W43"/>
      <c r="X43"/>
      <c r="Y43"/>
      <c r="Z43"/>
      <c r="AA43"/>
      <c r="AB43"/>
      <c r="AC43"/>
      <c r="AD43"/>
      <c r="AE43"/>
      <c r="AF43"/>
      <c r="AG43"/>
      <c r="AH43"/>
      <c r="AI43"/>
      <c r="AJ43"/>
      <c r="AK43"/>
      <c r="AL43"/>
      <c r="AM43"/>
      <c r="AN43"/>
      <c r="AO43"/>
    </row>
    <row r="44" spans="1:41" s="24" customFormat="1" ht="30" customHeight="1" x14ac:dyDescent="0.35">
      <c r="A44" s="139"/>
      <c r="B44" s="139"/>
      <c r="C44" s="139"/>
      <c r="D44" s="139"/>
      <c r="E44" s="139"/>
      <c r="F44" s="139"/>
      <c r="G44" s="139"/>
      <c r="H44" s="139"/>
      <c r="I44" s="139"/>
      <c r="J44" s="139"/>
      <c r="K44" s="139"/>
      <c r="L44" s="118"/>
      <c r="M44" s="118"/>
      <c r="N44"/>
      <c r="O44"/>
      <c r="P44"/>
      <c r="Q44"/>
      <c r="R44"/>
      <c r="S44"/>
      <c r="T44"/>
      <c r="U44"/>
      <c r="V44"/>
      <c r="W44"/>
      <c r="X44"/>
      <c r="Y44"/>
      <c r="Z44"/>
      <c r="AA44"/>
      <c r="AB44"/>
      <c r="AC44"/>
      <c r="AD44"/>
      <c r="AE44"/>
      <c r="AF44"/>
      <c r="AG44"/>
      <c r="AH44"/>
      <c r="AI44"/>
      <c r="AJ44"/>
      <c r="AK44"/>
      <c r="AL44"/>
      <c r="AM44"/>
      <c r="AN44"/>
      <c r="AO44"/>
    </row>
    <row r="45" spans="1:41" ht="30" customHeight="1" x14ac:dyDescent="0.35">
      <c r="A45" s="10">
        <v>1.6</v>
      </c>
      <c r="B45" s="140" t="s">
        <v>304</v>
      </c>
      <c r="C45" s="140"/>
      <c r="D45" s="140"/>
      <c r="E45" s="140"/>
      <c r="F45" s="140"/>
      <c r="G45" s="140"/>
      <c r="H45" s="140"/>
      <c r="I45" s="140"/>
      <c r="J45" s="141"/>
      <c r="K45" s="11" t="s">
        <v>2</v>
      </c>
    </row>
    <row r="46" spans="1:41" ht="30" customHeight="1" x14ac:dyDescent="0.35">
      <c r="A46" s="26"/>
      <c r="B46" s="133" t="s">
        <v>305</v>
      </c>
      <c r="C46" s="133"/>
      <c r="D46" s="133"/>
      <c r="E46" s="133"/>
      <c r="F46" s="133"/>
      <c r="G46" s="133"/>
      <c r="H46" s="133"/>
      <c r="I46" s="133"/>
      <c r="J46" s="134"/>
      <c r="K46" s="11" t="s">
        <v>1</v>
      </c>
    </row>
    <row r="47" spans="1:41" ht="45" customHeight="1" x14ac:dyDescent="0.35">
      <c r="A47" s="25"/>
      <c r="B47" s="133" t="s">
        <v>362</v>
      </c>
      <c r="C47" s="133"/>
      <c r="D47" s="133"/>
      <c r="E47" s="133"/>
      <c r="F47" s="133"/>
      <c r="G47" s="133"/>
      <c r="H47" s="133"/>
      <c r="I47" s="133"/>
      <c r="J47" s="133"/>
      <c r="K47" s="134"/>
    </row>
    <row r="48" spans="1:41" s="24" customFormat="1" ht="200" customHeight="1" x14ac:dyDescent="0.35">
      <c r="A48" s="139" t="s">
        <v>0</v>
      </c>
      <c r="B48" s="139"/>
      <c r="C48" s="139"/>
      <c r="D48" s="139"/>
      <c r="E48" s="139"/>
      <c r="F48" s="139"/>
      <c r="G48" s="139"/>
      <c r="H48" s="139"/>
      <c r="I48" s="139"/>
      <c r="J48" s="139"/>
      <c r="K48" s="139"/>
      <c r="L48" s="118"/>
      <c r="M48" s="118"/>
      <c r="N48"/>
      <c r="O48"/>
      <c r="P48"/>
      <c r="Q48"/>
      <c r="R48"/>
      <c r="S48"/>
      <c r="T48"/>
      <c r="U48"/>
      <c r="V48"/>
      <c r="W48"/>
      <c r="X48"/>
      <c r="Y48"/>
      <c r="Z48"/>
      <c r="AA48"/>
      <c r="AB48"/>
      <c r="AC48"/>
      <c r="AD48"/>
      <c r="AE48"/>
      <c r="AF48"/>
      <c r="AG48"/>
      <c r="AH48"/>
      <c r="AI48"/>
      <c r="AJ48"/>
      <c r="AK48"/>
      <c r="AL48"/>
      <c r="AM48"/>
      <c r="AN48"/>
      <c r="AO48"/>
    </row>
    <row r="49" spans="1:41" s="24" customFormat="1" ht="30" customHeight="1" x14ac:dyDescent="0.35">
      <c r="A49" s="139"/>
      <c r="B49" s="139"/>
      <c r="C49" s="139"/>
      <c r="D49" s="139"/>
      <c r="E49" s="139"/>
      <c r="F49" s="139"/>
      <c r="G49" s="139"/>
      <c r="H49" s="139"/>
      <c r="I49" s="139"/>
      <c r="J49" s="139"/>
      <c r="K49" s="139"/>
      <c r="L49" s="118"/>
      <c r="M49" s="118"/>
      <c r="N49"/>
      <c r="O49"/>
      <c r="P49"/>
      <c r="Q49"/>
      <c r="R49"/>
      <c r="S49"/>
      <c r="T49"/>
      <c r="U49"/>
      <c r="V49"/>
      <c r="W49"/>
      <c r="X49"/>
      <c r="Y49"/>
      <c r="Z49"/>
      <c r="AA49"/>
      <c r="AB49"/>
      <c r="AC49"/>
      <c r="AD49"/>
      <c r="AE49"/>
      <c r="AF49"/>
      <c r="AG49"/>
      <c r="AH49"/>
      <c r="AI49"/>
      <c r="AJ49"/>
      <c r="AK49"/>
      <c r="AL49"/>
      <c r="AM49"/>
      <c r="AN49"/>
      <c r="AO49"/>
    </row>
    <row r="50" spans="1:41" s="24" customFormat="1" ht="30" customHeight="1" x14ac:dyDescent="0.35">
      <c r="A50" s="139"/>
      <c r="B50" s="139"/>
      <c r="C50" s="139"/>
      <c r="D50" s="139"/>
      <c r="E50" s="139"/>
      <c r="F50" s="139"/>
      <c r="G50" s="139"/>
      <c r="H50" s="139"/>
      <c r="I50" s="139"/>
      <c r="J50" s="139"/>
      <c r="K50" s="139"/>
      <c r="L50" s="118"/>
      <c r="M50" s="118"/>
      <c r="N50"/>
      <c r="O50"/>
      <c r="P50"/>
      <c r="Q50"/>
      <c r="R50"/>
      <c r="S50"/>
      <c r="T50"/>
      <c r="U50"/>
      <c r="V50"/>
      <c r="W50"/>
      <c r="X50"/>
      <c r="Y50"/>
      <c r="Z50"/>
      <c r="AA50"/>
      <c r="AB50"/>
      <c r="AC50"/>
      <c r="AD50"/>
      <c r="AE50"/>
      <c r="AF50"/>
      <c r="AG50"/>
      <c r="AH50"/>
      <c r="AI50"/>
      <c r="AJ50"/>
      <c r="AK50"/>
      <c r="AL50"/>
      <c r="AM50"/>
      <c r="AN50"/>
      <c r="AO50"/>
    </row>
    <row r="51" spans="1:41" s="24" customFormat="1" ht="30" customHeight="1" x14ac:dyDescent="0.35">
      <c r="A51" s="139"/>
      <c r="B51" s="139"/>
      <c r="C51" s="139"/>
      <c r="D51" s="139"/>
      <c r="E51" s="139"/>
      <c r="F51" s="139"/>
      <c r="G51" s="139"/>
      <c r="H51" s="139"/>
      <c r="I51" s="139"/>
      <c r="J51" s="139"/>
      <c r="K51" s="139"/>
      <c r="L51" s="118"/>
      <c r="M51" s="118"/>
      <c r="N51"/>
      <c r="O51"/>
      <c r="P51"/>
      <c r="Q51"/>
      <c r="R51"/>
      <c r="S51"/>
      <c r="T51"/>
      <c r="U51"/>
      <c r="V51"/>
      <c r="W51"/>
      <c r="X51"/>
      <c r="Y51"/>
      <c r="Z51"/>
      <c r="AA51"/>
      <c r="AB51"/>
      <c r="AC51"/>
      <c r="AD51"/>
      <c r="AE51"/>
      <c r="AF51"/>
      <c r="AG51"/>
      <c r="AH51"/>
      <c r="AI51"/>
      <c r="AJ51"/>
      <c r="AK51"/>
      <c r="AL51"/>
      <c r="AM51"/>
      <c r="AN51"/>
      <c r="AO51"/>
    </row>
    <row r="52" spans="1:41" s="24" customFormat="1" ht="30" customHeight="1" x14ac:dyDescent="0.35">
      <c r="A52" s="139"/>
      <c r="B52" s="139"/>
      <c r="C52" s="139"/>
      <c r="D52" s="139"/>
      <c r="E52" s="139"/>
      <c r="F52" s="139"/>
      <c r="G52" s="139"/>
      <c r="H52" s="139"/>
      <c r="I52" s="139"/>
      <c r="J52" s="139"/>
      <c r="K52" s="139"/>
      <c r="L52" s="118"/>
      <c r="M52" s="118"/>
      <c r="N52"/>
      <c r="O52"/>
      <c r="P52"/>
      <c r="Q52"/>
      <c r="R52"/>
      <c r="S52"/>
      <c r="T52"/>
      <c r="U52"/>
      <c r="V52"/>
      <c r="W52"/>
      <c r="X52"/>
      <c r="Y52"/>
      <c r="Z52"/>
      <c r="AA52"/>
      <c r="AB52"/>
      <c r="AC52"/>
      <c r="AD52"/>
      <c r="AE52"/>
      <c r="AF52"/>
      <c r="AG52"/>
      <c r="AH52"/>
      <c r="AI52"/>
      <c r="AJ52"/>
      <c r="AK52"/>
      <c r="AL52"/>
      <c r="AM52"/>
      <c r="AN52"/>
      <c r="AO52"/>
    </row>
    <row r="53" spans="1:41" s="24" customFormat="1" ht="30" customHeight="1" x14ac:dyDescent="0.35">
      <c r="A53" s="139"/>
      <c r="B53" s="139"/>
      <c r="C53" s="139"/>
      <c r="D53" s="139"/>
      <c r="E53" s="139"/>
      <c r="F53" s="139"/>
      <c r="G53" s="139"/>
      <c r="H53" s="139"/>
      <c r="I53" s="139"/>
      <c r="J53" s="139"/>
      <c r="K53" s="139"/>
      <c r="L53" s="118"/>
      <c r="M53" s="118"/>
      <c r="N53"/>
      <c r="O53"/>
      <c r="P53"/>
      <c r="Q53"/>
      <c r="R53"/>
      <c r="S53"/>
      <c r="T53"/>
      <c r="U53"/>
      <c r="V53"/>
      <c r="W53"/>
      <c r="X53"/>
      <c r="Y53"/>
      <c r="Z53"/>
      <c r="AA53"/>
      <c r="AB53"/>
      <c r="AC53"/>
      <c r="AD53"/>
      <c r="AE53"/>
      <c r="AF53"/>
      <c r="AG53"/>
      <c r="AH53"/>
      <c r="AI53"/>
      <c r="AJ53"/>
      <c r="AK53"/>
      <c r="AL53"/>
      <c r="AM53"/>
      <c r="AN53"/>
      <c r="AO53"/>
    </row>
    <row r="54" spans="1:41" ht="30" customHeight="1" x14ac:dyDescent="0.35">
      <c r="A54" s="142" t="s">
        <v>117</v>
      </c>
      <c r="B54" s="143"/>
      <c r="C54" s="143"/>
      <c r="D54" s="143"/>
      <c r="E54" s="143"/>
      <c r="F54" s="143"/>
      <c r="G54" s="143"/>
      <c r="H54" s="143"/>
      <c r="I54" s="143"/>
      <c r="J54" s="143"/>
      <c r="K54" s="144"/>
    </row>
    <row r="55" spans="1:41" ht="45" customHeight="1" x14ac:dyDescent="0.35">
      <c r="A55" s="22">
        <v>1.7</v>
      </c>
      <c r="B55" s="133" t="s">
        <v>316</v>
      </c>
      <c r="C55" s="133"/>
      <c r="D55" s="133"/>
      <c r="E55" s="133"/>
      <c r="F55" s="133"/>
      <c r="G55" s="133"/>
      <c r="H55" s="133"/>
      <c r="I55" s="133"/>
      <c r="J55" s="133"/>
      <c r="K55" s="134"/>
    </row>
    <row r="56" spans="1:41" s="24" customFormat="1" ht="120" customHeight="1" x14ac:dyDescent="0.35">
      <c r="A56" s="139" t="s">
        <v>399</v>
      </c>
      <c r="B56" s="139"/>
      <c r="C56" s="139"/>
      <c r="D56" s="139"/>
      <c r="E56" s="139"/>
      <c r="F56" s="139"/>
      <c r="G56" s="139"/>
      <c r="H56" s="139"/>
      <c r="I56" s="139"/>
      <c r="J56" s="139"/>
      <c r="K56" s="139"/>
      <c r="L56" s="118"/>
      <c r="M56" s="118"/>
      <c r="N56"/>
      <c r="O56"/>
      <c r="P56"/>
      <c r="Q56"/>
      <c r="R56"/>
      <c r="S56"/>
      <c r="T56"/>
      <c r="U56"/>
      <c r="V56"/>
      <c r="W56"/>
      <c r="X56"/>
      <c r="Y56"/>
      <c r="Z56"/>
      <c r="AA56"/>
      <c r="AB56"/>
      <c r="AC56"/>
      <c r="AD56"/>
      <c r="AE56"/>
      <c r="AF56"/>
      <c r="AG56"/>
      <c r="AH56"/>
      <c r="AI56"/>
      <c r="AJ56"/>
      <c r="AK56"/>
      <c r="AL56"/>
      <c r="AM56"/>
      <c r="AN56"/>
      <c r="AO56"/>
    </row>
    <row r="57" spans="1:41" ht="30" customHeight="1" x14ac:dyDescent="0.35">
      <c r="A57" s="145" t="s">
        <v>265</v>
      </c>
      <c r="B57" s="146"/>
      <c r="C57" s="146"/>
      <c r="D57" s="146"/>
      <c r="E57" s="146"/>
      <c r="F57" s="146"/>
      <c r="G57" s="146"/>
      <c r="H57" s="146"/>
      <c r="I57" s="146"/>
      <c r="J57" s="146"/>
      <c r="K57" s="147"/>
    </row>
  </sheetData>
  <sheetProtection algorithmName="SHA-256" hashValue="Q7Dugg2T71VhlqjHahlCInPOI5JFQwiKqwXRTljkbak=" saltValue="FmhHBdjjxLlYHBdjSz584g==" spinCount="100000" sheet="1" formatRows="0"/>
  <customSheetViews>
    <customSheetView guid="{CB412FB3-64F9-4664-91B1-138D3A37FDF1}" scale="70" showPageBreaks="1">
      <pageMargins left="0.7" right="0.7" top="0.75" bottom="0.75" header="0.3" footer="0.3"/>
      <pageSetup orientation="landscape" r:id="rId1"/>
    </customSheetView>
  </customSheetViews>
  <mergeCells count="27">
    <mergeCell ref="A57:K57"/>
    <mergeCell ref="B55:K55"/>
    <mergeCell ref="A56:K56"/>
    <mergeCell ref="B45:J45"/>
    <mergeCell ref="B47:K47"/>
    <mergeCell ref="A48:K53"/>
    <mergeCell ref="B46:J46"/>
    <mergeCell ref="B36:J36"/>
    <mergeCell ref="B37:K37"/>
    <mergeCell ref="B38:K38"/>
    <mergeCell ref="A39:K44"/>
    <mergeCell ref="A54:K54"/>
    <mergeCell ref="A21:K26"/>
    <mergeCell ref="B27:J27"/>
    <mergeCell ref="B28:K28"/>
    <mergeCell ref="B29:K29"/>
    <mergeCell ref="A30:K35"/>
    <mergeCell ref="A17:K17"/>
    <mergeCell ref="B19:K19"/>
    <mergeCell ref="B20:K20"/>
    <mergeCell ref="A1:K1"/>
    <mergeCell ref="A2:K2"/>
    <mergeCell ref="B3:K3"/>
    <mergeCell ref="A4:K9"/>
    <mergeCell ref="B10:K10"/>
    <mergeCell ref="A11:K16"/>
    <mergeCell ref="B18:J18"/>
  </mergeCells>
  <conditionalFormatting sqref="B19:K19">
    <cfRule type="expression" dxfId="108" priority="9">
      <formula>$K$18="No"</formula>
    </cfRule>
  </conditionalFormatting>
  <conditionalFormatting sqref="B20:K20">
    <cfRule type="expression" dxfId="107" priority="8">
      <formula>$K$18="Yes"</formula>
    </cfRule>
  </conditionalFormatting>
  <conditionalFormatting sqref="B28:K28">
    <cfRule type="expression" dxfId="106" priority="7">
      <formula>$K$27="No"</formula>
    </cfRule>
  </conditionalFormatting>
  <conditionalFormatting sqref="B29:K29">
    <cfRule type="expression" dxfId="105" priority="6">
      <formula>$K$27="Yes"</formula>
    </cfRule>
  </conditionalFormatting>
  <conditionalFormatting sqref="A28:K35">
    <cfRule type="expression" dxfId="104" priority="5">
      <formula>$K$27="Not applicable"</formula>
    </cfRule>
  </conditionalFormatting>
  <conditionalFormatting sqref="B37:K37">
    <cfRule type="expression" dxfId="103" priority="4">
      <formula>$K$36="No"</formula>
    </cfRule>
  </conditionalFormatting>
  <conditionalFormatting sqref="B38:K38">
    <cfRule type="expression" dxfId="102" priority="3">
      <formula>$K$36="Yes"</formula>
    </cfRule>
  </conditionalFormatting>
  <conditionalFormatting sqref="A46:K53">
    <cfRule type="expression" dxfId="101" priority="2">
      <formula>$K$45="No"</formula>
    </cfRule>
  </conditionalFormatting>
  <conditionalFormatting sqref="A47:K53">
    <cfRule type="expression" dxfId="100" priority="1">
      <formula>$K$46="Yes"</formula>
    </cfRule>
  </conditionalFormatting>
  <pageMargins left="0.7" right="0.7" top="0.75" bottom="0.75" header="0.3" footer="0.3"/>
  <pageSetup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r:uid="{3FC0B2D0-2832-4ACD-9185-856BB2983D7D}">
          <x14:formula1>
            <xm:f>'Worksheet - Drop Downs'!$A$3:$A$5</xm:f>
          </x14:formula1>
          <xm:sqref>K18 K36 K45 K46</xm:sqref>
        </x14:dataValidation>
        <x14:dataValidation type="list" allowBlank="1" showInputMessage="1" showErrorMessage="1" xr:uid="{79879CD8-040C-4289-936C-D233A83FBCB5}">
          <x14:formula1>
            <xm:f>'Worksheet - Drop Downs'!$A$35:$A$38</xm:f>
          </x14:formula1>
          <xm:sqref>K27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52"/>
  <sheetViews>
    <sheetView showGridLines="0" tabSelected="1" topLeftCell="A46" zoomScaleNormal="100" workbookViewId="0">
      <selection activeCell="A46" sqref="A46:H51"/>
    </sheetView>
  </sheetViews>
  <sheetFormatPr defaultColWidth="9.1796875" defaultRowHeight="30" customHeight="1" x14ac:dyDescent="0.35"/>
  <cols>
    <col min="1" max="1" width="5.81640625" style="17" customWidth="1"/>
    <col min="2" max="8" width="16.1796875" style="1" customWidth="1"/>
    <col min="9" max="10" width="15.54296875" style="129" customWidth="1"/>
  </cols>
  <sheetData>
    <row r="1" spans="1:8" ht="45" customHeight="1" x14ac:dyDescent="0.35">
      <c r="A1" s="164" t="s">
        <v>118</v>
      </c>
      <c r="B1" s="165"/>
      <c r="C1" s="165"/>
      <c r="D1" s="165"/>
      <c r="E1" s="165"/>
      <c r="F1" s="165"/>
      <c r="G1" s="165"/>
      <c r="H1" s="166"/>
    </row>
    <row r="2" spans="1:8" ht="30" customHeight="1" x14ac:dyDescent="0.35">
      <c r="A2" s="131" t="s">
        <v>6</v>
      </c>
      <c r="B2" s="132"/>
      <c r="C2" s="132"/>
      <c r="D2" s="132"/>
      <c r="E2" s="132"/>
      <c r="F2" s="132"/>
      <c r="G2" s="132"/>
      <c r="H2" s="167"/>
    </row>
    <row r="3" spans="1:8" ht="45" customHeight="1" x14ac:dyDescent="0.35">
      <c r="A3" s="28">
        <v>2.1</v>
      </c>
      <c r="B3" s="162" t="s">
        <v>119</v>
      </c>
      <c r="C3" s="162"/>
      <c r="D3" s="162"/>
      <c r="E3" s="162"/>
      <c r="F3" s="163"/>
      <c r="G3" s="160" t="s">
        <v>3</v>
      </c>
      <c r="H3" s="161"/>
    </row>
    <row r="4" spans="1:8" ht="45" customHeight="1" x14ac:dyDescent="0.35">
      <c r="A4" s="28">
        <v>2.2000000000000002</v>
      </c>
      <c r="B4" s="162" t="s">
        <v>306</v>
      </c>
      <c r="C4" s="162"/>
      <c r="D4" s="162"/>
      <c r="E4" s="162"/>
      <c r="F4" s="163"/>
      <c r="G4" s="160" t="s">
        <v>3</v>
      </c>
      <c r="H4" s="161"/>
    </row>
    <row r="5" spans="1:8" ht="45" customHeight="1" x14ac:dyDescent="0.35">
      <c r="A5" s="13">
        <v>2.2999999999999998</v>
      </c>
      <c r="B5" s="162" t="s">
        <v>206</v>
      </c>
      <c r="C5" s="162"/>
      <c r="D5" s="162"/>
      <c r="E5" s="162"/>
      <c r="F5" s="163"/>
      <c r="G5" s="160" t="s">
        <v>3</v>
      </c>
      <c r="H5" s="161"/>
    </row>
    <row r="6" spans="1:8" ht="30" customHeight="1" x14ac:dyDescent="0.35">
      <c r="A6" s="148" t="s">
        <v>7</v>
      </c>
      <c r="B6" s="149"/>
      <c r="C6" s="149"/>
      <c r="D6" s="149"/>
      <c r="E6" s="149"/>
      <c r="F6" s="149"/>
      <c r="G6" s="149"/>
      <c r="H6" s="150"/>
    </row>
    <row r="7" spans="1:8" ht="45" customHeight="1" x14ac:dyDescent="0.35">
      <c r="A7" s="13">
        <v>2.4</v>
      </c>
      <c r="B7" s="159" t="s">
        <v>120</v>
      </c>
      <c r="C7" s="159"/>
      <c r="D7" s="159"/>
      <c r="E7" s="159"/>
      <c r="F7" s="159"/>
      <c r="G7" s="175" t="s">
        <v>3</v>
      </c>
      <c r="H7" s="175"/>
    </row>
    <row r="8" spans="1:8" ht="30" customHeight="1" x14ac:dyDescent="0.35">
      <c r="A8" s="14"/>
      <c r="B8" s="154" t="s">
        <v>317</v>
      </c>
      <c r="C8" s="154"/>
      <c r="D8" s="154"/>
      <c r="E8" s="154"/>
      <c r="F8" s="154"/>
      <c r="G8" s="154"/>
      <c r="H8" s="155"/>
    </row>
    <row r="9" spans="1:8" ht="30" customHeight="1" x14ac:dyDescent="0.35">
      <c r="A9" s="14"/>
      <c r="B9" s="156">
        <v>10</v>
      </c>
      <c r="C9" s="156"/>
      <c r="D9" s="156"/>
      <c r="E9" s="156"/>
      <c r="F9" s="156"/>
      <c r="G9" s="156"/>
      <c r="H9" s="156"/>
    </row>
    <row r="10" spans="1:8" ht="45" customHeight="1" x14ac:dyDescent="0.35">
      <c r="A10" s="14"/>
      <c r="B10" s="151" t="s">
        <v>364</v>
      </c>
      <c r="C10" s="151"/>
      <c r="D10" s="151"/>
      <c r="E10" s="151"/>
      <c r="F10" s="151"/>
      <c r="G10" s="175" t="s">
        <v>3</v>
      </c>
      <c r="H10" s="175"/>
    </row>
    <row r="11" spans="1:8" ht="30" customHeight="1" x14ac:dyDescent="0.35">
      <c r="A11" s="14"/>
      <c r="B11" s="154" t="s">
        <v>207</v>
      </c>
      <c r="C11" s="154"/>
      <c r="D11" s="154"/>
      <c r="E11" s="154"/>
      <c r="F11" s="154"/>
      <c r="G11" s="154"/>
      <c r="H11" s="155"/>
    </row>
    <row r="12" spans="1:8" ht="30" customHeight="1" x14ac:dyDescent="0.35">
      <c r="A12" s="14"/>
      <c r="B12" s="156" t="s">
        <v>109</v>
      </c>
      <c r="C12" s="156"/>
      <c r="D12" s="156"/>
      <c r="E12" s="156"/>
      <c r="F12" s="156"/>
      <c r="G12" s="156"/>
      <c r="H12" s="156"/>
    </row>
    <row r="13" spans="1:8" ht="30" customHeight="1" x14ac:dyDescent="0.35">
      <c r="A13" s="14"/>
      <c r="B13" s="157" t="s">
        <v>208</v>
      </c>
      <c r="C13" s="157"/>
      <c r="D13" s="157"/>
      <c r="E13" s="157"/>
      <c r="F13" s="157"/>
      <c r="G13" s="157"/>
      <c r="H13" s="158"/>
    </row>
    <row r="14" spans="1:8" ht="30" customHeight="1" x14ac:dyDescent="0.35">
      <c r="A14" s="15"/>
      <c r="B14" s="156" t="s">
        <v>17</v>
      </c>
      <c r="C14" s="156"/>
      <c r="D14" s="156"/>
      <c r="E14" s="156"/>
      <c r="F14" s="156"/>
      <c r="G14" s="156"/>
      <c r="H14" s="156"/>
    </row>
    <row r="15" spans="1:8" ht="60" customHeight="1" x14ac:dyDescent="0.35">
      <c r="A15" s="16">
        <v>2.5</v>
      </c>
      <c r="B15" s="151" t="s">
        <v>311</v>
      </c>
      <c r="C15" s="151"/>
      <c r="D15" s="151"/>
      <c r="E15" s="151"/>
      <c r="F15" s="151"/>
      <c r="G15" s="152" t="s">
        <v>3</v>
      </c>
      <c r="H15" s="153"/>
    </row>
    <row r="16" spans="1:8" ht="45" customHeight="1" x14ac:dyDescent="0.35">
      <c r="A16" s="13">
        <v>2.6</v>
      </c>
      <c r="B16" s="151" t="s">
        <v>121</v>
      </c>
      <c r="C16" s="151"/>
      <c r="D16" s="151"/>
      <c r="E16" s="151"/>
      <c r="F16" s="151"/>
      <c r="G16" s="152" t="s">
        <v>3</v>
      </c>
      <c r="H16" s="153"/>
    </row>
    <row r="17" spans="1:8" ht="45" customHeight="1" x14ac:dyDescent="0.35">
      <c r="A17" s="13">
        <v>2.7</v>
      </c>
      <c r="B17" s="151" t="s">
        <v>42</v>
      </c>
      <c r="C17" s="151"/>
      <c r="D17" s="151"/>
      <c r="E17" s="151"/>
      <c r="F17" s="151"/>
      <c r="G17" s="152" t="s">
        <v>3</v>
      </c>
      <c r="H17" s="153"/>
    </row>
    <row r="18" spans="1:8" ht="30" customHeight="1" x14ac:dyDescent="0.35">
      <c r="A18" s="148" t="s">
        <v>11</v>
      </c>
      <c r="B18" s="149"/>
      <c r="C18" s="149"/>
      <c r="D18" s="149"/>
      <c r="E18" s="149"/>
      <c r="F18" s="149"/>
      <c r="G18" s="149"/>
      <c r="H18" s="150"/>
    </row>
    <row r="19" spans="1:8" ht="60" customHeight="1" x14ac:dyDescent="0.35">
      <c r="A19" s="13">
        <v>2.8</v>
      </c>
      <c r="B19" s="151" t="s">
        <v>307</v>
      </c>
      <c r="C19" s="151"/>
      <c r="D19" s="151"/>
      <c r="E19" s="151"/>
      <c r="F19" s="151"/>
      <c r="G19" s="152" t="s">
        <v>3</v>
      </c>
      <c r="H19" s="153"/>
    </row>
    <row r="20" spans="1:8" ht="45" customHeight="1" x14ac:dyDescent="0.35">
      <c r="A20" s="18">
        <v>2.9</v>
      </c>
      <c r="B20" s="151" t="s">
        <v>56</v>
      </c>
      <c r="C20" s="151"/>
      <c r="D20" s="151"/>
      <c r="E20" s="151"/>
      <c r="F20" s="151"/>
      <c r="G20" s="152" t="s">
        <v>3</v>
      </c>
      <c r="H20" s="153"/>
    </row>
    <row r="21" spans="1:8" ht="45" customHeight="1" x14ac:dyDescent="0.35">
      <c r="A21" s="27">
        <v>2.1</v>
      </c>
      <c r="B21" s="151" t="s">
        <v>57</v>
      </c>
      <c r="C21" s="151"/>
      <c r="D21" s="151"/>
      <c r="E21" s="151"/>
      <c r="F21" s="151"/>
      <c r="G21" s="152" t="s">
        <v>3</v>
      </c>
      <c r="H21" s="153"/>
    </row>
    <row r="22" spans="1:8" ht="30" customHeight="1" x14ac:dyDescent="0.35">
      <c r="A22" s="148" t="s">
        <v>12</v>
      </c>
      <c r="B22" s="149"/>
      <c r="C22" s="149"/>
      <c r="D22" s="149"/>
      <c r="E22" s="149"/>
      <c r="F22" s="149"/>
      <c r="G22" s="149"/>
      <c r="H22" s="150"/>
    </row>
    <row r="23" spans="1:8" ht="60" customHeight="1" x14ac:dyDescent="0.35">
      <c r="A23" s="19">
        <v>2.11</v>
      </c>
      <c r="B23" s="151" t="s">
        <v>122</v>
      </c>
      <c r="C23" s="151"/>
      <c r="D23" s="151"/>
      <c r="E23" s="151"/>
      <c r="F23" s="151"/>
      <c r="G23" s="173" t="s">
        <v>3</v>
      </c>
      <c r="H23" s="174"/>
    </row>
    <row r="24" spans="1:8" ht="45" customHeight="1" x14ac:dyDescent="0.35">
      <c r="A24" s="18">
        <v>2.12</v>
      </c>
      <c r="B24" s="151" t="s">
        <v>308</v>
      </c>
      <c r="C24" s="151"/>
      <c r="D24" s="151"/>
      <c r="E24" s="151"/>
      <c r="F24" s="151"/>
      <c r="G24" s="152" t="s">
        <v>3</v>
      </c>
      <c r="H24" s="153"/>
    </row>
    <row r="25" spans="1:8" ht="30" customHeight="1" x14ac:dyDescent="0.35">
      <c r="A25" s="131" t="s">
        <v>111</v>
      </c>
      <c r="B25" s="132"/>
      <c r="C25" s="132"/>
      <c r="D25" s="132"/>
      <c r="E25" s="132"/>
      <c r="F25" s="132"/>
      <c r="G25" s="132"/>
      <c r="H25" s="167"/>
    </row>
    <row r="26" spans="1:8" ht="60" customHeight="1" x14ac:dyDescent="0.35">
      <c r="A26" s="19">
        <v>2.13</v>
      </c>
      <c r="B26" s="159" t="s">
        <v>123</v>
      </c>
      <c r="C26" s="159"/>
      <c r="D26" s="159"/>
      <c r="E26" s="159"/>
      <c r="F26" s="159"/>
      <c r="G26" s="171" t="s">
        <v>3</v>
      </c>
      <c r="H26" s="172"/>
    </row>
    <row r="27" spans="1:8" ht="45" customHeight="1" x14ac:dyDescent="0.35">
      <c r="A27" s="18">
        <v>2.14</v>
      </c>
      <c r="B27" s="151" t="s">
        <v>124</v>
      </c>
      <c r="C27" s="151"/>
      <c r="D27" s="151"/>
      <c r="E27" s="151"/>
      <c r="F27" s="151"/>
      <c r="G27" s="152" t="s">
        <v>3</v>
      </c>
      <c r="H27" s="153"/>
    </row>
    <row r="28" spans="1:8" ht="45" customHeight="1" x14ac:dyDescent="0.35">
      <c r="A28" s="20">
        <v>2.15</v>
      </c>
      <c r="B28" s="151" t="s">
        <v>43</v>
      </c>
      <c r="C28" s="151"/>
      <c r="D28" s="151"/>
      <c r="E28" s="151"/>
      <c r="F28" s="151"/>
      <c r="G28" s="160" t="s">
        <v>3</v>
      </c>
      <c r="H28" s="161"/>
    </row>
    <row r="29" spans="1:8" ht="30" customHeight="1" x14ac:dyDescent="0.35">
      <c r="A29" s="131" t="s">
        <v>13</v>
      </c>
      <c r="B29" s="132"/>
      <c r="C29" s="132"/>
      <c r="D29" s="132"/>
      <c r="E29" s="132"/>
      <c r="F29" s="132"/>
      <c r="G29" s="132"/>
      <c r="H29" s="167"/>
    </row>
    <row r="30" spans="1:8" ht="60" customHeight="1" x14ac:dyDescent="0.35">
      <c r="A30" s="20">
        <v>2.16</v>
      </c>
      <c r="B30" s="151" t="s">
        <v>125</v>
      </c>
      <c r="C30" s="151"/>
      <c r="D30" s="151"/>
      <c r="E30" s="151"/>
      <c r="F30" s="151"/>
      <c r="G30" s="152" t="s">
        <v>3</v>
      </c>
      <c r="H30" s="153"/>
    </row>
    <row r="31" spans="1:8" ht="75" customHeight="1" x14ac:dyDescent="0.35">
      <c r="A31" s="18">
        <v>2.17</v>
      </c>
      <c r="B31" s="159" t="s">
        <v>312</v>
      </c>
      <c r="C31" s="159"/>
      <c r="D31" s="159"/>
      <c r="E31" s="159"/>
      <c r="F31" s="159"/>
      <c r="G31" s="152" t="s">
        <v>3</v>
      </c>
      <c r="H31" s="153"/>
    </row>
    <row r="32" spans="1:8" ht="60" customHeight="1" x14ac:dyDescent="0.35">
      <c r="A32" s="30">
        <v>2.1800000000000002</v>
      </c>
      <c r="B32" s="162" t="s">
        <v>126</v>
      </c>
      <c r="C32" s="162"/>
      <c r="D32" s="162"/>
      <c r="E32" s="162"/>
      <c r="F32" s="162"/>
      <c r="G32" s="160" t="s">
        <v>3</v>
      </c>
      <c r="H32" s="161"/>
    </row>
    <row r="33" spans="1:37" ht="30" customHeight="1" x14ac:dyDescent="0.35">
      <c r="A33" s="142" t="s">
        <v>127</v>
      </c>
      <c r="B33" s="143"/>
      <c r="C33" s="143"/>
      <c r="D33" s="143"/>
      <c r="E33" s="143"/>
      <c r="F33" s="143"/>
      <c r="G33" s="143"/>
      <c r="H33" s="144"/>
    </row>
    <row r="34" spans="1:37" ht="45" customHeight="1" x14ac:dyDescent="0.35">
      <c r="A34" s="168" t="s">
        <v>209</v>
      </c>
      <c r="B34" s="169"/>
      <c r="C34" s="169"/>
      <c r="D34" s="169"/>
      <c r="E34" s="169"/>
      <c r="F34" s="169"/>
      <c r="G34" s="169"/>
      <c r="H34" s="170"/>
    </row>
    <row r="36" spans="1:37" ht="45" customHeight="1" x14ac:dyDescent="0.35">
      <c r="A36" s="31"/>
      <c r="C36" s="41"/>
      <c r="D36" s="12" t="s">
        <v>77</v>
      </c>
      <c r="E36" s="12" t="s">
        <v>79</v>
      </c>
      <c r="F36" s="12" t="s">
        <v>309</v>
      </c>
      <c r="H36" s="32"/>
    </row>
    <row r="37" spans="1:37" ht="30" customHeight="1" x14ac:dyDescent="0.35">
      <c r="C37" s="39" t="s">
        <v>25</v>
      </c>
      <c r="D37" s="29">
        <f>'Worksheet - Tables'!D5</f>
        <v>18</v>
      </c>
      <c r="E37" s="29">
        <f>'Worksheet - Tables'!E5</f>
        <v>0</v>
      </c>
      <c r="F37" s="29">
        <f>'Worksheet - Tables'!F5</f>
        <v>0</v>
      </c>
    </row>
    <row r="38" spans="1:37" ht="30" customHeight="1" x14ac:dyDescent="0.35">
      <c r="C38" s="7"/>
      <c r="D38" s="7"/>
      <c r="E38" s="7"/>
      <c r="F38" s="7"/>
    </row>
    <row r="39" spans="1:37" ht="45" customHeight="1" x14ac:dyDescent="0.35">
      <c r="A39" s="168" t="s">
        <v>210</v>
      </c>
      <c r="B39" s="169"/>
      <c r="C39" s="169"/>
      <c r="D39" s="169"/>
      <c r="E39" s="169"/>
      <c r="F39" s="169"/>
      <c r="G39" s="169"/>
      <c r="H39" s="170"/>
    </row>
    <row r="41" spans="1:37" ht="60" customHeight="1" x14ac:dyDescent="0.35">
      <c r="A41" s="188"/>
      <c r="B41" s="188"/>
      <c r="C41" s="12" t="s">
        <v>6</v>
      </c>
      <c r="D41" s="12" t="s">
        <v>110</v>
      </c>
      <c r="E41" s="12" t="s">
        <v>11</v>
      </c>
      <c r="F41" s="12" t="s">
        <v>12</v>
      </c>
      <c r="G41" s="12" t="s">
        <v>111</v>
      </c>
      <c r="H41" s="12" t="s">
        <v>13</v>
      </c>
    </row>
    <row r="42" spans="1:37" ht="60" customHeight="1" x14ac:dyDescent="0.35">
      <c r="A42" s="189" t="s">
        <v>112</v>
      </c>
      <c r="B42" s="189"/>
      <c r="C42" s="46">
        <f>'Worksheet - Tables'!E28</f>
        <v>1</v>
      </c>
      <c r="D42" s="46">
        <f>'Worksheet - Tables'!F28</f>
        <v>1</v>
      </c>
      <c r="E42" s="46">
        <f>'Worksheet - Tables'!G28</f>
        <v>1</v>
      </c>
      <c r="F42" s="46">
        <f>'Worksheet - Tables'!H28</f>
        <v>1</v>
      </c>
      <c r="G42" s="46">
        <f>'Worksheet - Tables'!I28</f>
        <v>1</v>
      </c>
      <c r="H42" s="46">
        <f>'Worksheet - Tables'!J28</f>
        <v>1</v>
      </c>
    </row>
    <row r="44" spans="1:37" ht="30" customHeight="1" x14ac:dyDescent="0.35">
      <c r="A44" s="142" t="s">
        <v>128</v>
      </c>
      <c r="B44" s="143"/>
      <c r="C44" s="143"/>
      <c r="D44" s="143"/>
      <c r="E44" s="143"/>
      <c r="F44" s="143"/>
      <c r="G44" s="143"/>
      <c r="H44" s="144"/>
    </row>
    <row r="45" spans="1:37" ht="105" customHeight="1" x14ac:dyDescent="0.35">
      <c r="A45" s="21">
        <v>2.19</v>
      </c>
      <c r="B45" s="133" t="s">
        <v>211</v>
      </c>
      <c r="C45" s="133"/>
      <c r="D45" s="133"/>
      <c r="E45" s="133"/>
      <c r="F45" s="133"/>
      <c r="G45" s="133"/>
      <c r="H45" s="134"/>
    </row>
    <row r="46" spans="1:37" s="24" customFormat="1" ht="200" customHeight="1" x14ac:dyDescent="0.35">
      <c r="A46" s="179" t="s">
        <v>403</v>
      </c>
      <c r="B46" s="180"/>
      <c r="C46" s="180"/>
      <c r="D46" s="180"/>
      <c r="E46" s="180"/>
      <c r="F46" s="180"/>
      <c r="G46" s="180"/>
      <c r="H46" s="181"/>
      <c r="I46" s="129"/>
      <c r="J46" s="129"/>
      <c r="K46"/>
      <c r="L46"/>
      <c r="M46"/>
      <c r="N46"/>
      <c r="O46"/>
      <c r="P46"/>
      <c r="Q46"/>
      <c r="R46"/>
      <c r="S46"/>
      <c r="T46"/>
      <c r="U46"/>
      <c r="V46"/>
      <c r="W46"/>
      <c r="X46"/>
      <c r="Y46"/>
      <c r="Z46"/>
      <c r="AA46"/>
      <c r="AB46"/>
      <c r="AC46"/>
      <c r="AD46"/>
      <c r="AE46"/>
      <c r="AF46"/>
      <c r="AG46"/>
      <c r="AH46"/>
      <c r="AI46"/>
      <c r="AJ46"/>
      <c r="AK46"/>
    </row>
    <row r="47" spans="1:37" s="24" customFormat="1" ht="30" customHeight="1" x14ac:dyDescent="0.35">
      <c r="A47" s="182"/>
      <c r="B47" s="183"/>
      <c r="C47" s="183"/>
      <c r="D47" s="183"/>
      <c r="E47" s="183"/>
      <c r="F47" s="183"/>
      <c r="G47" s="183"/>
      <c r="H47" s="184"/>
      <c r="I47" s="129"/>
      <c r="J47" s="129"/>
      <c r="K47"/>
      <c r="L47"/>
      <c r="M47"/>
      <c r="N47"/>
      <c r="O47"/>
      <c r="P47"/>
      <c r="Q47"/>
      <c r="R47"/>
      <c r="S47"/>
      <c r="T47"/>
      <c r="U47"/>
      <c r="V47"/>
      <c r="W47"/>
      <c r="X47"/>
      <c r="Y47"/>
      <c r="Z47"/>
      <c r="AA47"/>
      <c r="AB47"/>
      <c r="AC47"/>
      <c r="AD47"/>
      <c r="AE47"/>
      <c r="AF47"/>
      <c r="AG47"/>
      <c r="AH47"/>
      <c r="AI47"/>
      <c r="AJ47"/>
      <c r="AK47"/>
    </row>
    <row r="48" spans="1:37" s="24" customFormat="1" ht="30" customHeight="1" x14ac:dyDescent="0.35">
      <c r="A48" s="182"/>
      <c r="B48" s="183"/>
      <c r="C48" s="183"/>
      <c r="D48" s="183"/>
      <c r="E48" s="183"/>
      <c r="F48" s="183"/>
      <c r="G48" s="183"/>
      <c r="H48" s="184"/>
      <c r="I48" s="129"/>
      <c r="J48" s="129"/>
      <c r="K48"/>
      <c r="L48"/>
      <c r="M48"/>
      <c r="N48"/>
      <c r="O48"/>
      <c r="P48"/>
      <c r="Q48"/>
      <c r="R48"/>
      <c r="S48"/>
      <c r="T48"/>
      <c r="U48"/>
      <c r="V48"/>
      <c r="W48"/>
      <c r="X48"/>
      <c r="Y48"/>
      <c r="Z48"/>
      <c r="AA48"/>
      <c r="AB48"/>
      <c r="AC48"/>
      <c r="AD48"/>
      <c r="AE48"/>
      <c r="AF48"/>
      <c r="AG48"/>
      <c r="AH48"/>
      <c r="AI48"/>
      <c r="AJ48"/>
      <c r="AK48"/>
    </row>
    <row r="49" spans="1:37" s="24" customFormat="1" ht="30" customHeight="1" x14ac:dyDescent="0.35">
      <c r="A49" s="182"/>
      <c r="B49" s="183"/>
      <c r="C49" s="183"/>
      <c r="D49" s="183"/>
      <c r="E49" s="183"/>
      <c r="F49" s="183"/>
      <c r="G49" s="183"/>
      <c r="H49" s="184"/>
      <c r="I49" s="129"/>
      <c r="J49" s="129"/>
      <c r="K49"/>
      <c r="L49"/>
      <c r="M49"/>
      <c r="N49"/>
      <c r="O49"/>
      <c r="P49"/>
      <c r="Q49"/>
      <c r="R49"/>
      <c r="S49"/>
      <c r="T49"/>
      <c r="U49"/>
      <c r="V49"/>
      <c r="W49"/>
      <c r="X49"/>
      <c r="Y49"/>
      <c r="Z49"/>
      <c r="AA49"/>
      <c r="AB49"/>
      <c r="AC49"/>
      <c r="AD49"/>
      <c r="AE49"/>
      <c r="AF49"/>
      <c r="AG49"/>
      <c r="AH49"/>
      <c r="AI49"/>
      <c r="AJ49"/>
      <c r="AK49"/>
    </row>
    <row r="50" spans="1:37" s="24" customFormat="1" ht="30" customHeight="1" x14ac:dyDescent="0.35">
      <c r="A50" s="182"/>
      <c r="B50" s="183"/>
      <c r="C50" s="183"/>
      <c r="D50" s="183"/>
      <c r="E50" s="183"/>
      <c r="F50" s="183"/>
      <c r="G50" s="183"/>
      <c r="H50" s="184"/>
      <c r="I50" s="129"/>
      <c r="J50" s="129"/>
      <c r="K50"/>
      <c r="L50"/>
      <c r="M50"/>
      <c r="N50"/>
      <c r="O50"/>
      <c r="P50"/>
      <c r="Q50"/>
      <c r="R50"/>
      <c r="S50"/>
      <c r="T50"/>
      <c r="U50"/>
      <c r="V50"/>
      <c r="W50"/>
      <c r="X50"/>
      <c r="Y50"/>
      <c r="Z50"/>
      <c r="AA50"/>
      <c r="AB50"/>
      <c r="AC50"/>
      <c r="AD50"/>
      <c r="AE50"/>
      <c r="AF50"/>
      <c r="AG50"/>
      <c r="AH50"/>
      <c r="AI50"/>
      <c r="AJ50"/>
      <c r="AK50"/>
    </row>
    <row r="51" spans="1:37" s="24" customFormat="1" ht="30" customHeight="1" x14ac:dyDescent="0.35">
      <c r="A51" s="185"/>
      <c r="B51" s="186"/>
      <c r="C51" s="186"/>
      <c r="D51" s="186"/>
      <c r="E51" s="186"/>
      <c r="F51" s="186"/>
      <c r="G51" s="186"/>
      <c r="H51" s="187"/>
      <c r="I51" s="129"/>
      <c r="J51" s="129"/>
      <c r="K51"/>
      <c r="L51"/>
      <c r="M51"/>
      <c r="N51"/>
      <c r="O51"/>
      <c r="P51"/>
      <c r="Q51"/>
      <c r="R51"/>
      <c r="S51"/>
      <c r="T51"/>
      <c r="U51"/>
      <c r="V51"/>
      <c r="W51"/>
      <c r="X51"/>
      <c r="Y51"/>
      <c r="Z51"/>
      <c r="AA51"/>
      <c r="AB51"/>
      <c r="AC51"/>
      <c r="AD51"/>
      <c r="AE51"/>
      <c r="AF51"/>
      <c r="AG51"/>
      <c r="AH51"/>
      <c r="AI51"/>
      <c r="AJ51"/>
      <c r="AK51"/>
    </row>
    <row r="52" spans="1:37" s="24" customFormat="1" ht="30" customHeight="1" x14ac:dyDescent="0.35">
      <c r="A52" s="176" t="s">
        <v>266</v>
      </c>
      <c r="B52" s="177"/>
      <c r="C52" s="177"/>
      <c r="D52" s="177"/>
      <c r="E52" s="177"/>
      <c r="F52" s="177"/>
      <c r="G52" s="177"/>
      <c r="H52" s="178"/>
      <c r="I52" s="129"/>
      <c r="J52" s="129"/>
      <c r="K52"/>
      <c r="L52"/>
      <c r="M52"/>
      <c r="N52"/>
      <c r="O52"/>
      <c r="P52"/>
      <c r="Q52"/>
      <c r="R52"/>
      <c r="S52"/>
      <c r="T52"/>
      <c r="U52"/>
      <c r="V52"/>
      <c r="W52"/>
      <c r="X52"/>
      <c r="Y52"/>
      <c r="Z52"/>
      <c r="AA52"/>
      <c r="AB52"/>
      <c r="AC52"/>
      <c r="AD52"/>
      <c r="AE52"/>
      <c r="AF52"/>
      <c r="AG52"/>
      <c r="AH52"/>
      <c r="AI52"/>
      <c r="AJ52"/>
      <c r="AK52"/>
    </row>
  </sheetData>
  <sheetProtection algorithmName="SHA-256" hashValue="2P4ULiAxf82Xv1YzICqPXr37oI330XJmaXqoLvLiPik=" saltValue="X/GsFEOjAvqwV7YU+pLIfQ==" spinCount="100000" sheet="1" formatRows="0"/>
  <mergeCells count="60">
    <mergeCell ref="B20:F20"/>
    <mergeCell ref="G20:H20"/>
    <mergeCell ref="B19:F19"/>
    <mergeCell ref="A44:H44"/>
    <mergeCell ref="A52:H52"/>
    <mergeCell ref="A46:H51"/>
    <mergeCell ref="A41:B41"/>
    <mergeCell ref="A42:B42"/>
    <mergeCell ref="A39:H39"/>
    <mergeCell ref="B45:H45"/>
    <mergeCell ref="G31:H31"/>
    <mergeCell ref="A1:H1"/>
    <mergeCell ref="B11:H11"/>
    <mergeCell ref="A29:H29"/>
    <mergeCell ref="A33:H33"/>
    <mergeCell ref="A34:H34"/>
    <mergeCell ref="B32:F32"/>
    <mergeCell ref="G32:H32"/>
    <mergeCell ref="B26:F26"/>
    <mergeCell ref="G26:H26"/>
    <mergeCell ref="B23:F23"/>
    <mergeCell ref="G23:H23"/>
    <mergeCell ref="A25:H25"/>
    <mergeCell ref="A2:H2"/>
    <mergeCell ref="B10:F10"/>
    <mergeCell ref="G7:H7"/>
    <mergeCell ref="G10:H10"/>
    <mergeCell ref="B3:F3"/>
    <mergeCell ref="G3:H3"/>
    <mergeCell ref="B4:F4"/>
    <mergeCell ref="G4:H4"/>
    <mergeCell ref="G5:H5"/>
    <mergeCell ref="B5:F5"/>
    <mergeCell ref="A6:H6"/>
    <mergeCell ref="B7:F7"/>
    <mergeCell ref="B31:F31"/>
    <mergeCell ref="B21:F21"/>
    <mergeCell ref="G21:H21"/>
    <mergeCell ref="B27:F27"/>
    <mergeCell ref="B30:F30"/>
    <mergeCell ref="B24:F24"/>
    <mergeCell ref="G24:H24"/>
    <mergeCell ref="G28:H28"/>
    <mergeCell ref="G27:H27"/>
    <mergeCell ref="G30:H30"/>
    <mergeCell ref="A22:H22"/>
    <mergeCell ref="B28:F28"/>
    <mergeCell ref="G19:H19"/>
    <mergeCell ref="B15:F15"/>
    <mergeCell ref="G15:H15"/>
    <mergeCell ref="B8:H8"/>
    <mergeCell ref="B9:H9"/>
    <mergeCell ref="B13:H13"/>
    <mergeCell ref="B14:H14"/>
    <mergeCell ref="B12:H12"/>
    <mergeCell ref="A18:H18"/>
    <mergeCell ref="B16:F16"/>
    <mergeCell ref="G16:H16"/>
    <mergeCell ref="G17:H17"/>
    <mergeCell ref="B17:F17"/>
  </mergeCells>
  <conditionalFormatting sqref="B8:H9">
    <cfRule type="expression" dxfId="99" priority="2">
      <formula>$G$7="Not yet started"</formula>
    </cfRule>
  </conditionalFormatting>
  <conditionalFormatting sqref="B11:H14">
    <cfRule type="expression" dxfId="98" priority="1">
      <formula>$G$10="Yes"</formula>
    </cfRule>
  </conditionalFormatting>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'Worksheet - Drop Downs'!$A$9:$A$12</xm:f>
          </x14:formula1>
          <xm:sqref>G24:H24 G31:G32 G19:G20 G23 G15:G16 G17:H17 G21:H21 G30:H30 G26:G28 H26:H27 G7:H7 G3:G5</xm:sqref>
        </x14:dataValidation>
        <x14:dataValidation type="list" allowBlank="1" showInputMessage="1" showErrorMessage="1" xr:uid="{00000000-0002-0000-0200-000001000000}">
          <x14:formula1>
            <xm:f>'Worksheet - Drop Downs'!$A$3:$A$5</xm:f>
          </x14:formula1>
          <xm:sqref>G10:H10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J112"/>
  <sheetViews>
    <sheetView showGridLines="0" topLeftCell="A104" zoomScaleNormal="100" workbookViewId="0">
      <selection activeCell="B82" sqref="B82:F82"/>
    </sheetView>
  </sheetViews>
  <sheetFormatPr defaultColWidth="9.1796875" defaultRowHeight="30" customHeight="1" x14ac:dyDescent="0.35"/>
  <cols>
    <col min="1" max="1" width="5.81640625" style="68" customWidth="1"/>
    <col min="2" max="6" width="22" style="66" customWidth="1"/>
    <col min="7" max="8" width="15.54296875" style="129" customWidth="1"/>
    <col min="9" max="16384" width="9.1796875" style="66"/>
  </cols>
  <sheetData>
    <row r="1" spans="1:8" s="86" customFormat="1" ht="30" customHeight="1" x14ac:dyDescent="0.35">
      <c r="A1" s="220" t="s">
        <v>212</v>
      </c>
      <c r="B1" s="220"/>
      <c r="C1" s="220"/>
      <c r="D1" s="220"/>
      <c r="E1" s="220"/>
      <c r="F1" s="220"/>
      <c r="G1" s="129"/>
      <c r="H1" s="129"/>
    </row>
    <row r="2" spans="1:8" s="86" customFormat="1" ht="30" customHeight="1" x14ac:dyDescent="0.35">
      <c r="A2" s="206" t="s">
        <v>218</v>
      </c>
      <c r="B2" s="206"/>
      <c r="C2" s="206"/>
      <c r="D2" s="206"/>
      <c r="E2" s="206"/>
      <c r="F2" s="206"/>
      <c r="G2" s="129"/>
      <c r="H2" s="129"/>
    </row>
    <row r="3" spans="1:8" ht="30" customHeight="1" x14ac:dyDescent="0.35">
      <c r="A3" s="200" t="s">
        <v>219</v>
      </c>
      <c r="B3" s="200"/>
      <c r="C3" s="200"/>
      <c r="D3" s="200"/>
      <c r="E3" s="200"/>
      <c r="F3" s="200"/>
    </row>
    <row r="4" spans="1:8" ht="30" customHeight="1" x14ac:dyDescent="0.35">
      <c r="A4" s="78"/>
      <c r="B4" s="211" t="s">
        <v>222</v>
      </c>
      <c r="C4" s="211"/>
      <c r="D4" s="211"/>
      <c r="E4" s="211"/>
      <c r="F4" s="212"/>
    </row>
    <row r="5" spans="1:8" ht="30" customHeight="1" x14ac:dyDescent="0.35">
      <c r="A5" s="21">
        <v>3.1</v>
      </c>
      <c r="B5" s="133" t="s">
        <v>318</v>
      </c>
      <c r="C5" s="133"/>
      <c r="D5" s="133"/>
      <c r="E5" s="134"/>
      <c r="F5" s="79" t="s">
        <v>3</v>
      </c>
    </row>
    <row r="6" spans="1:8" ht="30" customHeight="1" x14ac:dyDescent="0.35">
      <c r="A6" s="21">
        <v>3.2</v>
      </c>
      <c r="B6" s="133" t="s">
        <v>220</v>
      </c>
      <c r="C6" s="133"/>
      <c r="D6" s="133"/>
      <c r="E6" s="134"/>
      <c r="F6" s="79" t="s">
        <v>3</v>
      </c>
    </row>
    <row r="7" spans="1:8" ht="30" customHeight="1" x14ac:dyDescent="0.35">
      <c r="A7" s="21">
        <v>3.3</v>
      </c>
      <c r="B7" s="133" t="s">
        <v>221</v>
      </c>
      <c r="C7" s="133"/>
      <c r="D7" s="133"/>
      <c r="E7" s="134"/>
      <c r="F7" s="79" t="s">
        <v>3</v>
      </c>
    </row>
    <row r="8" spans="1:8" ht="30" customHeight="1" x14ac:dyDescent="0.35">
      <c r="A8" s="21">
        <v>3.4</v>
      </c>
      <c r="B8" s="133" t="s">
        <v>319</v>
      </c>
      <c r="C8" s="133"/>
      <c r="D8" s="133"/>
      <c r="E8" s="134"/>
      <c r="F8" s="79" t="s">
        <v>3</v>
      </c>
    </row>
    <row r="9" spans="1:8" ht="30" customHeight="1" x14ac:dyDescent="0.35">
      <c r="A9" s="200" t="s">
        <v>223</v>
      </c>
      <c r="B9" s="200"/>
      <c r="C9" s="200"/>
      <c r="D9" s="200"/>
      <c r="E9" s="200"/>
      <c r="F9" s="200"/>
    </row>
    <row r="10" spans="1:8" ht="30" customHeight="1" x14ac:dyDescent="0.35">
      <c r="A10" s="19">
        <v>3.5</v>
      </c>
      <c r="B10" s="133" t="s">
        <v>320</v>
      </c>
      <c r="C10" s="133"/>
      <c r="D10" s="133"/>
      <c r="E10" s="133"/>
      <c r="F10" s="134"/>
    </row>
    <row r="11" spans="1:8" ht="30" customHeight="1" x14ac:dyDescent="0.35">
      <c r="A11" s="74"/>
      <c r="B11" s="64" t="s">
        <v>228</v>
      </c>
      <c r="C11" s="64"/>
      <c r="D11" s="64"/>
      <c r="E11" s="64"/>
      <c r="F11" s="65"/>
    </row>
    <row r="12" spans="1:8" ht="30" customHeight="1" x14ac:dyDescent="0.35">
      <c r="A12" s="69"/>
      <c r="B12" s="75" t="s">
        <v>229</v>
      </c>
      <c r="C12" s="237" t="s">
        <v>226</v>
      </c>
      <c r="D12" s="237"/>
      <c r="E12" s="237"/>
      <c r="F12" s="238"/>
    </row>
    <row r="13" spans="1:8" ht="30" customHeight="1" x14ac:dyDescent="0.35">
      <c r="A13" s="69"/>
      <c r="B13" s="76"/>
      <c r="C13" s="228" t="s">
        <v>9</v>
      </c>
      <c r="D13" s="228"/>
      <c r="E13" s="228"/>
      <c r="F13" s="229"/>
    </row>
    <row r="14" spans="1:8" ht="30" customHeight="1" x14ac:dyDescent="0.35">
      <c r="A14" s="69"/>
      <c r="B14" s="76"/>
      <c r="C14" s="228" t="s">
        <v>225</v>
      </c>
      <c r="D14" s="228"/>
      <c r="E14" s="228"/>
      <c r="F14" s="229"/>
    </row>
    <row r="15" spans="1:8" ht="30" customHeight="1" x14ac:dyDescent="0.35">
      <c r="A15" s="69"/>
      <c r="B15" s="76"/>
      <c r="C15" s="228" t="s">
        <v>321</v>
      </c>
      <c r="D15" s="228"/>
      <c r="E15" s="228"/>
      <c r="F15" s="229"/>
    </row>
    <row r="16" spans="1:8" ht="30" customHeight="1" x14ac:dyDescent="0.35">
      <c r="A16" s="69"/>
      <c r="B16" s="77"/>
      <c r="C16" s="235" t="s">
        <v>227</v>
      </c>
      <c r="D16" s="235"/>
      <c r="E16" s="235"/>
      <c r="F16" s="236"/>
    </row>
    <row r="17" spans="1:6" ht="30" customHeight="1" x14ac:dyDescent="0.35">
      <c r="A17" s="69"/>
      <c r="B17" s="233" t="s">
        <v>322</v>
      </c>
      <c r="C17" s="233"/>
      <c r="D17" s="233"/>
      <c r="E17" s="233"/>
      <c r="F17" s="234"/>
    </row>
    <row r="18" spans="1:6" ht="120" customHeight="1" x14ac:dyDescent="0.35">
      <c r="A18" s="69"/>
      <c r="B18" s="194" t="s">
        <v>24</v>
      </c>
      <c r="C18" s="195"/>
      <c r="D18" s="195"/>
      <c r="E18" s="195"/>
      <c r="F18" s="196"/>
    </row>
    <row r="19" spans="1:6" ht="30" customHeight="1" x14ac:dyDescent="0.35">
      <c r="A19" s="69"/>
      <c r="B19" s="197"/>
      <c r="C19" s="198"/>
      <c r="D19" s="198"/>
      <c r="E19" s="198"/>
      <c r="F19" s="199"/>
    </row>
    <row r="20" spans="1:6" ht="45" customHeight="1" x14ac:dyDescent="0.35">
      <c r="A20" s="71"/>
      <c r="B20" s="226" t="s">
        <v>323</v>
      </c>
      <c r="C20" s="226"/>
      <c r="D20" s="226"/>
      <c r="E20" s="227"/>
      <c r="F20" s="98" t="s">
        <v>3</v>
      </c>
    </row>
    <row r="21" spans="1:6" ht="60" customHeight="1" x14ac:dyDescent="0.35">
      <c r="A21" s="19">
        <v>3.6</v>
      </c>
      <c r="B21" s="133" t="s">
        <v>324</v>
      </c>
      <c r="C21" s="133"/>
      <c r="D21" s="133"/>
      <c r="E21" s="133"/>
      <c r="F21" s="134"/>
    </row>
    <row r="22" spans="1:6" ht="90" customHeight="1" x14ac:dyDescent="0.35">
      <c r="A22" s="74"/>
      <c r="B22" s="134" t="s">
        <v>325</v>
      </c>
      <c r="C22" s="219"/>
      <c r="D22" s="219"/>
      <c r="E22" s="219"/>
      <c r="F22" s="79" t="s">
        <v>3</v>
      </c>
    </row>
    <row r="23" spans="1:6" ht="60" customHeight="1" x14ac:dyDescent="0.35">
      <c r="A23" s="74"/>
      <c r="B23" s="134" t="s">
        <v>326</v>
      </c>
      <c r="C23" s="219"/>
      <c r="D23" s="219"/>
      <c r="E23" s="219"/>
      <c r="F23" s="79" t="s">
        <v>3</v>
      </c>
    </row>
    <row r="24" spans="1:6" ht="75" customHeight="1" x14ac:dyDescent="0.35">
      <c r="A24" s="71"/>
      <c r="B24" s="134" t="s">
        <v>327</v>
      </c>
      <c r="C24" s="219"/>
      <c r="D24" s="219"/>
      <c r="E24" s="219"/>
      <c r="F24" s="79" t="s">
        <v>3</v>
      </c>
    </row>
    <row r="25" spans="1:6" ht="60" customHeight="1" x14ac:dyDescent="0.35">
      <c r="A25" s="19">
        <v>3.7</v>
      </c>
      <c r="B25" s="133" t="s">
        <v>328</v>
      </c>
      <c r="C25" s="133"/>
      <c r="D25" s="133"/>
      <c r="E25" s="133"/>
      <c r="F25" s="134"/>
    </row>
    <row r="26" spans="1:6" ht="75" customHeight="1" x14ac:dyDescent="0.35">
      <c r="A26" s="74"/>
      <c r="B26" s="134" t="s">
        <v>329</v>
      </c>
      <c r="C26" s="219"/>
      <c r="D26" s="219"/>
      <c r="E26" s="219"/>
      <c r="F26" s="79" t="s">
        <v>3</v>
      </c>
    </row>
    <row r="27" spans="1:6" ht="75" customHeight="1" x14ac:dyDescent="0.35">
      <c r="A27" s="71"/>
      <c r="B27" s="134" t="s">
        <v>330</v>
      </c>
      <c r="C27" s="219"/>
      <c r="D27" s="219"/>
      <c r="E27" s="219"/>
      <c r="F27" s="79" t="s">
        <v>3</v>
      </c>
    </row>
    <row r="28" spans="1:6" ht="30" customHeight="1" x14ac:dyDescent="0.35">
      <c r="A28" s="19">
        <v>3.8</v>
      </c>
      <c r="B28" s="159" t="s">
        <v>331</v>
      </c>
      <c r="C28" s="159"/>
      <c r="D28" s="159"/>
      <c r="E28" s="159"/>
      <c r="F28" s="190"/>
    </row>
    <row r="29" spans="1:6" ht="30" customHeight="1" x14ac:dyDescent="0.35">
      <c r="A29" s="69"/>
      <c r="B29" s="75" t="s">
        <v>229</v>
      </c>
      <c r="C29" s="213" t="s">
        <v>231</v>
      </c>
      <c r="D29" s="213"/>
      <c r="E29" s="213"/>
      <c r="F29" s="214"/>
    </row>
    <row r="30" spans="1:6" ht="30" customHeight="1" x14ac:dyDescent="0.35">
      <c r="A30" s="69"/>
      <c r="B30" s="76"/>
      <c r="C30" s="228" t="s">
        <v>232</v>
      </c>
      <c r="D30" s="228"/>
      <c r="E30" s="228"/>
      <c r="F30" s="229"/>
    </row>
    <row r="31" spans="1:6" ht="30" customHeight="1" x14ac:dyDescent="0.35">
      <c r="A31" s="69"/>
      <c r="B31" s="76"/>
      <c r="C31" s="228" t="s">
        <v>233</v>
      </c>
      <c r="D31" s="228"/>
      <c r="E31" s="228"/>
      <c r="F31" s="229"/>
    </row>
    <row r="32" spans="1:6" ht="30" customHeight="1" x14ac:dyDescent="0.35">
      <c r="A32" s="69"/>
      <c r="B32" s="76"/>
      <c r="C32" s="228" t="s">
        <v>234</v>
      </c>
      <c r="D32" s="228"/>
      <c r="E32" s="228"/>
      <c r="F32" s="229"/>
    </row>
    <row r="33" spans="1:8" ht="30" customHeight="1" x14ac:dyDescent="0.35">
      <c r="A33" s="69"/>
      <c r="B33" s="76"/>
      <c r="C33" s="228" t="s">
        <v>235</v>
      </c>
      <c r="D33" s="228"/>
      <c r="E33" s="228"/>
      <c r="F33" s="229"/>
    </row>
    <row r="34" spans="1:8" ht="30" customHeight="1" x14ac:dyDescent="0.35">
      <c r="A34" s="69"/>
      <c r="B34" s="76"/>
      <c r="C34" s="228" t="s">
        <v>237</v>
      </c>
      <c r="D34" s="228"/>
      <c r="E34" s="228"/>
      <c r="F34" s="229"/>
    </row>
    <row r="35" spans="1:8" ht="120" customHeight="1" x14ac:dyDescent="0.35">
      <c r="A35" s="69"/>
      <c r="B35" s="76"/>
      <c r="C35" s="194" t="s">
        <v>372</v>
      </c>
      <c r="D35" s="195"/>
      <c r="E35" s="195"/>
      <c r="F35" s="196"/>
    </row>
    <row r="36" spans="1:8" ht="30" customHeight="1" x14ac:dyDescent="0.35">
      <c r="A36" s="69"/>
      <c r="B36" s="95"/>
      <c r="C36" s="197"/>
      <c r="D36" s="198"/>
      <c r="E36" s="198"/>
      <c r="F36" s="199"/>
    </row>
    <row r="37" spans="1:8" ht="60" customHeight="1" x14ac:dyDescent="0.35">
      <c r="A37" s="74"/>
      <c r="B37" s="134" t="s">
        <v>332</v>
      </c>
      <c r="C37" s="219"/>
      <c r="D37" s="219"/>
      <c r="E37" s="219"/>
      <c r="F37" s="79" t="s">
        <v>3</v>
      </c>
    </row>
    <row r="38" spans="1:8" ht="30" customHeight="1" x14ac:dyDescent="0.35">
      <c r="A38" s="69"/>
      <c r="B38" s="133" t="s">
        <v>333</v>
      </c>
      <c r="C38" s="133"/>
      <c r="D38" s="133"/>
      <c r="E38" s="133"/>
      <c r="F38" s="134"/>
    </row>
    <row r="39" spans="1:8" ht="120" customHeight="1" x14ac:dyDescent="0.35">
      <c r="A39" s="70"/>
      <c r="B39" s="230" t="s">
        <v>24</v>
      </c>
      <c r="C39" s="231"/>
      <c r="D39" s="231"/>
      <c r="E39" s="231"/>
      <c r="F39" s="232"/>
    </row>
    <row r="40" spans="1:8" s="86" customFormat="1" ht="30" customHeight="1" x14ac:dyDescent="0.35">
      <c r="A40" s="206" t="s">
        <v>238</v>
      </c>
      <c r="B40" s="206"/>
      <c r="C40" s="206"/>
      <c r="D40" s="206"/>
      <c r="E40" s="206"/>
      <c r="F40" s="206"/>
      <c r="G40" s="129"/>
      <c r="H40" s="129"/>
    </row>
    <row r="41" spans="1:8" ht="30" customHeight="1" x14ac:dyDescent="0.35">
      <c r="A41" s="200" t="s">
        <v>239</v>
      </c>
      <c r="B41" s="200"/>
      <c r="C41" s="200"/>
      <c r="D41" s="200"/>
      <c r="E41" s="200"/>
      <c r="F41" s="200"/>
    </row>
    <row r="42" spans="1:8" ht="30" customHeight="1" x14ac:dyDescent="0.35">
      <c r="A42" s="78"/>
      <c r="B42" s="211" t="s">
        <v>334</v>
      </c>
      <c r="C42" s="211"/>
      <c r="D42" s="211"/>
      <c r="E42" s="211"/>
      <c r="F42" s="212"/>
    </row>
    <row r="43" spans="1:8" ht="30" customHeight="1" x14ac:dyDescent="0.35">
      <c r="A43" s="21">
        <v>3.9</v>
      </c>
      <c r="B43" s="133" t="s">
        <v>240</v>
      </c>
      <c r="C43" s="133"/>
      <c r="D43" s="133"/>
      <c r="E43" s="134"/>
      <c r="F43" s="79" t="s">
        <v>3</v>
      </c>
    </row>
    <row r="44" spans="1:8" ht="30" customHeight="1" x14ac:dyDescent="0.35">
      <c r="A44" s="200" t="s">
        <v>223</v>
      </c>
      <c r="B44" s="200"/>
      <c r="C44" s="200"/>
      <c r="D44" s="200"/>
      <c r="E44" s="200"/>
      <c r="F44" s="200"/>
    </row>
    <row r="45" spans="1:8" ht="45" customHeight="1" x14ac:dyDescent="0.35">
      <c r="A45" s="81">
        <v>3.1</v>
      </c>
      <c r="B45" s="133" t="s">
        <v>335</v>
      </c>
      <c r="C45" s="133"/>
      <c r="D45" s="133"/>
      <c r="E45" s="133"/>
      <c r="F45" s="134"/>
    </row>
    <row r="46" spans="1:8" ht="45" customHeight="1" x14ac:dyDescent="0.35">
      <c r="A46" s="87"/>
      <c r="B46" s="159" t="s">
        <v>336</v>
      </c>
      <c r="C46" s="159"/>
      <c r="D46" s="159"/>
      <c r="E46" s="190"/>
      <c r="F46" s="79" t="s">
        <v>3</v>
      </c>
    </row>
    <row r="47" spans="1:8" ht="60" customHeight="1" x14ac:dyDescent="0.35">
      <c r="A47" s="69"/>
      <c r="B47" s="133" t="s">
        <v>337</v>
      </c>
      <c r="C47" s="133"/>
      <c r="D47" s="133"/>
      <c r="E47" s="133"/>
      <c r="F47" s="134"/>
    </row>
    <row r="48" spans="1:8" ht="150" customHeight="1" x14ac:dyDescent="0.35">
      <c r="A48" s="69"/>
      <c r="B48" s="194" t="s">
        <v>373</v>
      </c>
      <c r="C48" s="195"/>
      <c r="D48" s="195"/>
      <c r="E48" s="195"/>
      <c r="F48" s="196"/>
    </row>
    <row r="49" spans="1:8" ht="30" customHeight="1" x14ac:dyDescent="0.35">
      <c r="A49" s="70"/>
      <c r="B49" s="197"/>
      <c r="C49" s="198"/>
      <c r="D49" s="198"/>
      <c r="E49" s="198"/>
      <c r="F49" s="199"/>
    </row>
    <row r="50" spans="1:8" ht="45" customHeight="1" x14ac:dyDescent="0.35">
      <c r="A50" s="81">
        <v>3.11</v>
      </c>
      <c r="B50" s="133" t="s">
        <v>338</v>
      </c>
      <c r="C50" s="133"/>
      <c r="D50" s="133"/>
      <c r="E50" s="133"/>
      <c r="F50" s="134"/>
    </row>
    <row r="51" spans="1:8" ht="30" customHeight="1" x14ac:dyDescent="0.35">
      <c r="A51" s="87"/>
      <c r="B51" s="159" t="s">
        <v>339</v>
      </c>
      <c r="C51" s="159"/>
      <c r="D51" s="159"/>
      <c r="E51" s="190"/>
      <c r="F51" s="79" t="s">
        <v>3</v>
      </c>
    </row>
    <row r="52" spans="1:8" ht="60" customHeight="1" x14ac:dyDescent="0.35">
      <c r="A52" s="87"/>
      <c r="B52" s="159" t="s">
        <v>340</v>
      </c>
      <c r="C52" s="159"/>
      <c r="D52" s="159"/>
      <c r="E52" s="190"/>
      <c r="F52" s="79" t="s">
        <v>3</v>
      </c>
    </row>
    <row r="53" spans="1:8" ht="60" customHeight="1" x14ac:dyDescent="0.35">
      <c r="A53" s="69"/>
      <c r="B53" s="133" t="s">
        <v>341</v>
      </c>
      <c r="C53" s="133"/>
      <c r="D53" s="133"/>
      <c r="E53" s="133"/>
      <c r="F53" s="134"/>
    </row>
    <row r="54" spans="1:8" ht="150" customHeight="1" x14ac:dyDescent="0.35">
      <c r="A54" s="69"/>
      <c r="B54" s="194" t="s">
        <v>374</v>
      </c>
      <c r="C54" s="195"/>
      <c r="D54" s="195"/>
      <c r="E54" s="195"/>
      <c r="F54" s="196"/>
    </row>
    <row r="55" spans="1:8" ht="30" customHeight="1" x14ac:dyDescent="0.35">
      <c r="A55" s="96"/>
      <c r="B55" s="197"/>
      <c r="C55" s="198"/>
      <c r="D55" s="198"/>
      <c r="E55" s="198"/>
      <c r="F55" s="199"/>
    </row>
    <row r="56" spans="1:8" s="86" customFormat="1" ht="30" customHeight="1" x14ac:dyDescent="0.35">
      <c r="A56" s="206" t="s">
        <v>241</v>
      </c>
      <c r="B56" s="206"/>
      <c r="C56" s="206"/>
      <c r="D56" s="206"/>
      <c r="E56" s="206"/>
      <c r="F56" s="206"/>
      <c r="G56" s="129"/>
      <c r="H56" s="129"/>
    </row>
    <row r="57" spans="1:8" ht="30" customHeight="1" x14ac:dyDescent="0.35">
      <c r="A57" s="200" t="s">
        <v>242</v>
      </c>
      <c r="B57" s="200"/>
      <c r="C57" s="200"/>
      <c r="D57" s="200"/>
      <c r="E57" s="200"/>
      <c r="F57" s="200"/>
    </row>
    <row r="58" spans="1:8" ht="45" customHeight="1" x14ac:dyDescent="0.35">
      <c r="A58" s="78"/>
      <c r="B58" s="211" t="s">
        <v>243</v>
      </c>
      <c r="C58" s="211"/>
      <c r="D58" s="211"/>
      <c r="E58" s="211"/>
      <c r="F58" s="212"/>
    </row>
    <row r="59" spans="1:8" ht="30" customHeight="1" x14ac:dyDescent="0.35">
      <c r="A59" s="19">
        <v>3.12</v>
      </c>
      <c r="B59" s="217" t="s">
        <v>58</v>
      </c>
      <c r="C59" s="217"/>
      <c r="D59" s="217"/>
      <c r="E59" s="217"/>
      <c r="F59" s="218"/>
    </row>
    <row r="60" spans="1:8" ht="30" customHeight="1" x14ac:dyDescent="0.35">
      <c r="A60" s="85"/>
      <c r="B60" s="82"/>
      <c r="C60" s="213" t="s">
        <v>18</v>
      </c>
      <c r="D60" s="213"/>
      <c r="E60" s="213"/>
      <c r="F60" s="214"/>
    </row>
    <row r="61" spans="1:8" ht="30" customHeight="1" x14ac:dyDescent="0.35">
      <c r="A61" s="85"/>
      <c r="B61" s="83"/>
      <c r="C61" s="215" t="s">
        <v>19</v>
      </c>
      <c r="D61" s="215"/>
      <c r="E61" s="215"/>
      <c r="F61" s="216"/>
    </row>
    <row r="62" spans="1:8" ht="30" customHeight="1" x14ac:dyDescent="0.35">
      <c r="A62" s="85"/>
      <c r="B62" s="84"/>
      <c r="C62" s="224" t="s">
        <v>20</v>
      </c>
      <c r="D62" s="224"/>
      <c r="E62" s="224"/>
      <c r="F62" s="225"/>
    </row>
    <row r="63" spans="1:8" ht="45" customHeight="1" x14ac:dyDescent="0.35">
      <c r="A63" s="99"/>
      <c r="B63" s="133" t="s">
        <v>59</v>
      </c>
      <c r="C63" s="133"/>
      <c r="D63" s="133"/>
      <c r="E63" s="134"/>
      <c r="F63" s="79" t="s">
        <v>23</v>
      </c>
    </row>
    <row r="64" spans="1:8" ht="45" customHeight="1" x14ac:dyDescent="0.35">
      <c r="A64" s="21">
        <v>3.13</v>
      </c>
      <c r="B64" s="133" t="s">
        <v>342</v>
      </c>
      <c r="C64" s="133"/>
      <c r="D64" s="133"/>
      <c r="E64" s="133"/>
      <c r="F64" s="79" t="s">
        <v>3</v>
      </c>
    </row>
    <row r="65" spans="1:6" ht="45" customHeight="1" x14ac:dyDescent="0.35">
      <c r="A65" s="21">
        <v>3.14</v>
      </c>
      <c r="B65" s="133" t="s">
        <v>244</v>
      </c>
      <c r="C65" s="133"/>
      <c r="D65" s="133"/>
      <c r="E65" s="133"/>
      <c r="F65" s="79" t="s">
        <v>245</v>
      </c>
    </row>
    <row r="66" spans="1:6" ht="60" customHeight="1" x14ac:dyDescent="0.35">
      <c r="A66" s="19">
        <v>3.15</v>
      </c>
      <c r="B66" s="134" t="s">
        <v>343</v>
      </c>
      <c r="C66" s="219"/>
      <c r="D66" s="219"/>
      <c r="E66" s="219"/>
      <c r="F66" s="79" t="s">
        <v>3</v>
      </c>
    </row>
    <row r="67" spans="1:6" ht="45" customHeight="1" x14ac:dyDescent="0.35">
      <c r="A67" s="71"/>
      <c r="B67" s="134" t="s">
        <v>344</v>
      </c>
      <c r="C67" s="219"/>
      <c r="D67" s="219"/>
      <c r="E67" s="219"/>
      <c r="F67" s="79" t="s">
        <v>3</v>
      </c>
    </row>
    <row r="68" spans="1:6" ht="60" customHeight="1" x14ac:dyDescent="0.35">
      <c r="A68" s="21">
        <v>3.16</v>
      </c>
      <c r="B68" s="133" t="s">
        <v>345</v>
      </c>
      <c r="C68" s="133"/>
      <c r="D68" s="133"/>
      <c r="E68" s="133"/>
      <c r="F68" s="79" t="s">
        <v>3</v>
      </c>
    </row>
    <row r="69" spans="1:6" ht="45" customHeight="1" x14ac:dyDescent="0.35">
      <c r="A69" s="21">
        <v>3.17</v>
      </c>
      <c r="B69" s="133" t="s">
        <v>346</v>
      </c>
      <c r="C69" s="133"/>
      <c r="D69" s="133"/>
      <c r="E69" s="133"/>
      <c r="F69" s="79" t="s">
        <v>3</v>
      </c>
    </row>
    <row r="70" spans="1:6" ht="45" customHeight="1" x14ac:dyDescent="0.35">
      <c r="A70" s="21">
        <v>3.18</v>
      </c>
      <c r="B70" s="133" t="s">
        <v>347</v>
      </c>
      <c r="C70" s="133"/>
      <c r="D70" s="133"/>
      <c r="E70" s="133"/>
      <c r="F70" s="79" t="s">
        <v>3</v>
      </c>
    </row>
    <row r="71" spans="1:6" ht="45" customHeight="1" x14ac:dyDescent="0.35">
      <c r="A71" s="21">
        <v>3.19</v>
      </c>
      <c r="B71" s="133" t="s">
        <v>348</v>
      </c>
      <c r="C71" s="133"/>
      <c r="D71" s="133"/>
      <c r="E71" s="133"/>
      <c r="F71" s="79" t="s">
        <v>3</v>
      </c>
    </row>
    <row r="72" spans="1:6" ht="60" customHeight="1" x14ac:dyDescent="0.35">
      <c r="A72" s="81">
        <v>3.2</v>
      </c>
      <c r="B72" s="159" t="s">
        <v>349</v>
      </c>
      <c r="C72" s="159"/>
      <c r="D72" s="159"/>
      <c r="E72" s="159"/>
      <c r="F72" s="190"/>
    </row>
    <row r="73" spans="1:6" ht="60" customHeight="1" x14ac:dyDescent="0.35">
      <c r="A73" s="89"/>
      <c r="B73" s="201" t="s">
        <v>350</v>
      </c>
      <c r="C73" s="201"/>
      <c r="D73" s="201"/>
      <c r="E73" s="201"/>
      <c r="F73" s="202"/>
    </row>
    <row r="74" spans="1:6" ht="120" customHeight="1" x14ac:dyDescent="0.35">
      <c r="A74" s="90"/>
      <c r="B74" s="194" t="s">
        <v>375</v>
      </c>
      <c r="C74" s="195"/>
      <c r="D74" s="195"/>
      <c r="E74" s="195"/>
      <c r="F74" s="196"/>
    </row>
    <row r="75" spans="1:6" ht="30" customHeight="1" x14ac:dyDescent="0.35">
      <c r="A75" s="70"/>
      <c r="B75" s="197"/>
      <c r="C75" s="198"/>
      <c r="D75" s="198"/>
      <c r="E75" s="198"/>
      <c r="F75" s="199"/>
    </row>
    <row r="76" spans="1:6" ht="60" customHeight="1" x14ac:dyDescent="0.35">
      <c r="A76" s="21">
        <v>3.21</v>
      </c>
      <c r="B76" s="133" t="s">
        <v>247</v>
      </c>
      <c r="C76" s="133"/>
      <c r="D76" s="133"/>
      <c r="E76" s="133"/>
      <c r="F76" s="79" t="s">
        <v>3</v>
      </c>
    </row>
    <row r="77" spans="1:6" ht="30" customHeight="1" x14ac:dyDescent="0.35">
      <c r="A77" s="200" t="s">
        <v>223</v>
      </c>
      <c r="B77" s="200"/>
      <c r="C77" s="200"/>
      <c r="D77" s="200"/>
      <c r="E77" s="200"/>
      <c r="F77" s="200"/>
    </row>
    <row r="78" spans="1:6" ht="45" customHeight="1" x14ac:dyDescent="0.35">
      <c r="A78" s="19">
        <v>3.22</v>
      </c>
      <c r="B78" s="133" t="s">
        <v>248</v>
      </c>
      <c r="C78" s="133"/>
      <c r="D78" s="133"/>
      <c r="E78" s="133"/>
      <c r="F78" s="79" t="s">
        <v>3</v>
      </c>
    </row>
    <row r="79" spans="1:6" ht="45" customHeight="1" x14ac:dyDescent="0.35">
      <c r="A79" s="88"/>
      <c r="B79" s="159" t="s">
        <v>351</v>
      </c>
      <c r="C79" s="159"/>
      <c r="D79" s="159"/>
      <c r="E79" s="159"/>
      <c r="F79" s="190"/>
    </row>
    <row r="80" spans="1:6" ht="30" customHeight="1" x14ac:dyDescent="0.35">
      <c r="A80" s="88"/>
      <c r="B80" s="191">
        <v>7</v>
      </c>
      <c r="C80" s="192"/>
      <c r="D80" s="192"/>
      <c r="E80" s="192"/>
      <c r="F80" s="193"/>
    </row>
    <row r="81" spans="1:8" ht="45" customHeight="1" x14ac:dyDescent="0.35">
      <c r="A81" s="88"/>
      <c r="B81" s="159" t="s">
        <v>352</v>
      </c>
      <c r="C81" s="159"/>
      <c r="D81" s="159"/>
      <c r="E81" s="159"/>
      <c r="F81" s="190"/>
    </row>
    <row r="82" spans="1:8" ht="30" customHeight="1" x14ac:dyDescent="0.35">
      <c r="A82" s="88"/>
      <c r="B82" s="191">
        <v>3</v>
      </c>
      <c r="C82" s="192"/>
      <c r="D82" s="192"/>
      <c r="E82" s="192"/>
      <c r="F82" s="193"/>
    </row>
    <row r="83" spans="1:8" s="86" customFormat="1" ht="30" customHeight="1" x14ac:dyDescent="0.35">
      <c r="A83" s="206" t="s">
        <v>249</v>
      </c>
      <c r="B83" s="206"/>
      <c r="C83" s="206"/>
      <c r="D83" s="206"/>
      <c r="E83" s="206"/>
      <c r="F83" s="206"/>
      <c r="G83" s="129"/>
      <c r="H83" s="129"/>
    </row>
    <row r="84" spans="1:8" ht="30" customHeight="1" x14ac:dyDescent="0.35">
      <c r="A84" s="200" t="s">
        <v>250</v>
      </c>
      <c r="B84" s="200"/>
      <c r="C84" s="200"/>
      <c r="D84" s="200"/>
      <c r="E84" s="200"/>
      <c r="F84" s="200"/>
    </row>
    <row r="85" spans="1:8" ht="165" customHeight="1" x14ac:dyDescent="0.35">
      <c r="A85" s="78"/>
      <c r="B85" s="211" t="s">
        <v>353</v>
      </c>
      <c r="C85" s="211"/>
      <c r="D85" s="211"/>
      <c r="E85" s="211"/>
      <c r="F85" s="212"/>
    </row>
    <row r="86" spans="1:8" ht="30" customHeight="1" x14ac:dyDescent="0.35">
      <c r="A86" s="81">
        <v>3.23</v>
      </c>
      <c r="B86" s="133" t="s">
        <v>251</v>
      </c>
      <c r="C86" s="133"/>
      <c r="D86" s="133"/>
      <c r="E86" s="133"/>
      <c r="F86" s="134"/>
    </row>
    <row r="87" spans="1:8" ht="30" customHeight="1" x14ac:dyDescent="0.35">
      <c r="A87" s="87"/>
      <c r="B87" s="159" t="s">
        <v>252</v>
      </c>
      <c r="C87" s="159"/>
      <c r="D87" s="159"/>
      <c r="E87" s="190"/>
      <c r="F87" s="79" t="s">
        <v>3</v>
      </c>
    </row>
    <row r="88" spans="1:8" ht="30" customHeight="1" x14ac:dyDescent="0.35">
      <c r="A88" s="87"/>
      <c r="B88" s="159" t="s">
        <v>253</v>
      </c>
      <c r="C88" s="159"/>
      <c r="D88" s="159"/>
      <c r="E88" s="190"/>
      <c r="F88" s="79" t="s">
        <v>3</v>
      </c>
    </row>
    <row r="89" spans="1:8" ht="30" customHeight="1" x14ac:dyDescent="0.35">
      <c r="A89" s="91"/>
      <c r="B89" s="133" t="s">
        <v>254</v>
      </c>
      <c r="C89" s="133"/>
      <c r="D89" s="133"/>
      <c r="E89" s="134"/>
      <c r="F89" s="79" t="s">
        <v>2</v>
      </c>
    </row>
    <row r="90" spans="1:8" ht="30" customHeight="1" x14ac:dyDescent="0.35">
      <c r="A90" s="81">
        <v>3.24</v>
      </c>
      <c r="B90" s="133" t="s">
        <v>255</v>
      </c>
      <c r="C90" s="133"/>
      <c r="D90" s="133"/>
      <c r="E90" s="133"/>
      <c r="F90" s="134"/>
    </row>
    <row r="91" spans="1:8" ht="30" customHeight="1" x14ac:dyDescent="0.35">
      <c r="A91" s="87"/>
      <c r="B91" s="159" t="s">
        <v>256</v>
      </c>
      <c r="C91" s="159"/>
      <c r="D91" s="159"/>
      <c r="E91" s="190"/>
      <c r="F91" s="79" t="s">
        <v>3</v>
      </c>
    </row>
    <row r="92" spans="1:8" ht="30" customHeight="1" x14ac:dyDescent="0.35">
      <c r="A92" s="87"/>
      <c r="B92" s="159" t="s">
        <v>257</v>
      </c>
      <c r="C92" s="159"/>
      <c r="D92" s="159"/>
      <c r="E92" s="190"/>
      <c r="F92" s="79" t="s">
        <v>3</v>
      </c>
    </row>
    <row r="93" spans="1:8" ht="30" customHeight="1" x14ac:dyDescent="0.35">
      <c r="A93" s="91"/>
      <c r="B93" s="133" t="s">
        <v>258</v>
      </c>
      <c r="C93" s="133"/>
      <c r="D93" s="133"/>
      <c r="E93" s="134"/>
      <c r="F93" s="79" t="s">
        <v>2</v>
      </c>
    </row>
    <row r="94" spans="1:8" ht="45" customHeight="1" x14ac:dyDescent="0.35">
      <c r="A94" s="80">
        <v>3.25</v>
      </c>
      <c r="B94" s="133" t="s">
        <v>355</v>
      </c>
      <c r="C94" s="133"/>
      <c r="D94" s="133"/>
      <c r="E94" s="134"/>
      <c r="F94" s="79" t="s">
        <v>3</v>
      </c>
    </row>
    <row r="95" spans="1:8" ht="30" customHeight="1" x14ac:dyDescent="0.35">
      <c r="A95" s="200" t="s">
        <v>223</v>
      </c>
      <c r="B95" s="200"/>
      <c r="C95" s="200"/>
      <c r="D95" s="200"/>
      <c r="E95" s="200"/>
      <c r="F95" s="200"/>
    </row>
    <row r="96" spans="1:8" ht="45" customHeight="1" x14ac:dyDescent="0.35">
      <c r="A96" s="80">
        <v>3.26</v>
      </c>
      <c r="B96" s="133" t="s">
        <v>354</v>
      </c>
      <c r="C96" s="133"/>
      <c r="D96" s="133"/>
      <c r="E96" s="134"/>
      <c r="F96" s="79" t="s">
        <v>3</v>
      </c>
    </row>
    <row r="97" spans="1:36" customFormat="1" ht="30" customHeight="1" x14ac:dyDescent="0.35">
      <c r="A97" s="142" t="s">
        <v>259</v>
      </c>
      <c r="B97" s="143"/>
      <c r="C97" s="143"/>
      <c r="D97" s="143"/>
      <c r="E97" s="143"/>
      <c r="F97" s="144"/>
      <c r="G97" s="129"/>
      <c r="H97" s="129"/>
      <c r="J97" s="104"/>
    </row>
    <row r="98" spans="1:36" customFormat="1" ht="45" customHeight="1" x14ac:dyDescent="0.35">
      <c r="A98" s="203" t="s">
        <v>260</v>
      </c>
      <c r="B98" s="204"/>
      <c r="C98" s="204"/>
      <c r="D98" s="204"/>
      <c r="E98" s="204"/>
      <c r="F98" s="205"/>
      <c r="G98" s="129"/>
      <c r="H98" s="129"/>
      <c r="J98" s="104"/>
    </row>
    <row r="100" spans="1:36" ht="30" customHeight="1" x14ac:dyDescent="0.35">
      <c r="B100" s="207" t="s">
        <v>261</v>
      </c>
      <c r="C100" s="207" t="s">
        <v>262</v>
      </c>
      <c r="D100" s="207" t="s">
        <v>263</v>
      </c>
      <c r="E100" s="209" t="s">
        <v>215</v>
      </c>
      <c r="F100" s="210"/>
    </row>
    <row r="101" spans="1:36" ht="60" customHeight="1" x14ac:dyDescent="0.35">
      <c r="B101" s="208"/>
      <c r="C101" s="208" t="s">
        <v>213</v>
      </c>
      <c r="D101" s="208" t="s">
        <v>214</v>
      </c>
      <c r="E101" s="92" t="s">
        <v>216</v>
      </c>
      <c r="F101" s="92" t="s">
        <v>217</v>
      </c>
    </row>
    <row r="102" spans="1:36" ht="30" customHeight="1" x14ac:dyDescent="0.35">
      <c r="B102" s="67" t="str">
        <f>'Worksheet - Tables'!D56</f>
        <v>Yes</v>
      </c>
      <c r="C102" s="67" t="str">
        <f>'Worksheet - Tables'!E56</f>
        <v>Yes</v>
      </c>
      <c r="D102" s="67" t="str">
        <f>'Worksheet - Tables'!F56</f>
        <v>Yes</v>
      </c>
      <c r="E102" s="67" t="str">
        <f>'Worksheet - Tables'!G56</f>
        <v>Yes</v>
      </c>
      <c r="F102" s="67" t="str">
        <f>'Worksheet - Tables'!H56</f>
        <v>Yes</v>
      </c>
    </row>
    <row r="104" spans="1:36" ht="30" customHeight="1" x14ac:dyDescent="0.35">
      <c r="A104" s="142" t="s">
        <v>264</v>
      </c>
      <c r="B104" s="143"/>
      <c r="C104" s="143"/>
      <c r="D104" s="143"/>
      <c r="E104" s="143"/>
      <c r="F104" s="144"/>
    </row>
    <row r="105" spans="1:36" ht="150" customHeight="1" x14ac:dyDescent="0.35">
      <c r="A105" s="80">
        <v>3.27</v>
      </c>
      <c r="B105" s="133" t="s">
        <v>269</v>
      </c>
      <c r="C105" s="133"/>
      <c r="D105" s="133"/>
      <c r="E105" s="133"/>
      <c r="F105" s="134"/>
    </row>
    <row r="106" spans="1:36" s="94" customFormat="1" ht="200" customHeight="1" x14ac:dyDescent="0.35">
      <c r="A106" s="179" t="s">
        <v>400</v>
      </c>
      <c r="B106" s="180"/>
      <c r="C106" s="180"/>
      <c r="D106" s="180"/>
      <c r="E106" s="180"/>
      <c r="F106" s="181"/>
      <c r="G106" s="129"/>
      <c r="H106" s="129"/>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row>
    <row r="107" spans="1:36" s="94" customFormat="1" ht="30" customHeight="1" x14ac:dyDescent="0.35">
      <c r="A107" s="182"/>
      <c r="B107" s="183"/>
      <c r="C107" s="183"/>
      <c r="D107" s="183"/>
      <c r="E107" s="183"/>
      <c r="F107" s="184"/>
      <c r="G107" s="129"/>
      <c r="H107" s="129"/>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row>
    <row r="108" spans="1:36" s="94" customFormat="1" ht="30" customHeight="1" x14ac:dyDescent="0.35">
      <c r="A108" s="182"/>
      <c r="B108" s="183"/>
      <c r="C108" s="183"/>
      <c r="D108" s="183"/>
      <c r="E108" s="183"/>
      <c r="F108" s="184"/>
      <c r="G108" s="129"/>
      <c r="H108" s="129"/>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row>
    <row r="109" spans="1:36" s="94" customFormat="1" ht="30" customHeight="1" x14ac:dyDescent="0.35">
      <c r="A109" s="182"/>
      <c r="B109" s="183"/>
      <c r="C109" s="183"/>
      <c r="D109" s="183"/>
      <c r="E109" s="183"/>
      <c r="F109" s="184"/>
      <c r="G109" s="129"/>
      <c r="H109" s="129"/>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row>
    <row r="110" spans="1:36" s="94" customFormat="1" ht="30" customHeight="1" x14ac:dyDescent="0.35">
      <c r="A110" s="182"/>
      <c r="B110" s="183"/>
      <c r="C110" s="183"/>
      <c r="D110" s="183"/>
      <c r="E110" s="183"/>
      <c r="F110" s="184"/>
      <c r="G110" s="129"/>
      <c r="H110" s="129"/>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row>
    <row r="111" spans="1:36" s="94" customFormat="1" ht="30" customHeight="1" x14ac:dyDescent="0.35">
      <c r="A111" s="185"/>
      <c r="B111" s="186"/>
      <c r="C111" s="186"/>
      <c r="D111" s="186"/>
      <c r="E111" s="186"/>
      <c r="F111" s="187"/>
      <c r="G111" s="129"/>
      <c r="H111" s="129"/>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row>
    <row r="112" spans="1:36" ht="30" customHeight="1" x14ac:dyDescent="0.35">
      <c r="A112" s="221" t="s">
        <v>267</v>
      </c>
      <c r="B112" s="222"/>
      <c r="C112" s="222"/>
      <c r="D112" s="222"/>
      <c r="E112" s="222"/>
      <c r="F112" s="223"/>
    </row>
  </sheetData>
  <sheetProtection algorithmName="SHA-256" hashValue="sl8scbGVOpx9u5Tcb2PTIK5+onIGHDTrufqml9dGUm8=" saltValue="ek/9DfY+t7jOhJNRAha5ZQ==" spinCount="100000" sheet="1" formatRows="0"/>
  <mergeCells count="100">
    <mergeCell ref="B27:E27"/>
    <mergeCell ref="B17:F17"/>
    <mergeCell ref="B38:F38"/>
    <mergeCell ref="B10:F10"/>
    <mergeCell ref="C16:F16"/>
    <mergeCell ref="C15:F15"/>
    <mergeCell ref="C14:F14"/>
    <mergeCell ref="C13:F13"/>
    <mergeCell ref="C12:F12"/>
    <mergeCell ref="B21:F21"/>
    <mergeCell ref="B25:F25"/>
    <mergeCell ref="A40:F40"/>
    <mergeCell ref="B28:F28"/>
    <mergeCell ref="C29:F29"/>
    <mergeCell ref="C30:F30"/>
    <mergeCell ref="C31:F31"/>
    <mergeCell ref="C32:F32"/>
    <mergeCell ref="B39:F39"/>
    <mergeCell ref="B37:E37"/>
    <mergeCell ref="C33:F33"/>
    <mergeCell ref="C34:F34"/>
    <mergeCell ref="A112:F112"/>
    <mergeCell ref="B18:F19"/>
    <mergeCell ref="C35:F36"/>
    <mergeCell ref="B48:F49"/>
    <mergeCell ref="B54:F55"/>
    <mergeCell ref="C62:F62"/>
    <mergeCell ref="B63:E63"/>
    <mergeCell ref="B64:E64"/>
    <mergeCell ref="B20:E20"/>
    <mergeCell ref="B24:E24"/>
    <mergeCell ref="B26:E26"/>
    <mergeCell ref="A41:F41"/>
    <mergeCell ref="B42:F42"/>
    <mergeCell ref="B43:E43"/>
    <mergeCell ref="B22:E22"/>
    <mergeCell ref="B23:E23"/>
    <mergeCell ref="A1:F1"/>
    <mergeCell ref="A2:F2"/>
    <mergeCell ref="A9:F9"/>
    <mergeCell ref="A3:F3"/>
    <mergeCell ref="B5:E5"/>
    <mergeCell ref="B6:E6"/>
    <mergeCell ref="B7:E7"/>
    <mergeCell ref="B8:E8"/>
    <mergeCell ref="B4:F4"/>
    <mergeCell ref="B65:E65"/>
    <mergeCell ref="B66:E66"/>
    <mergeCell ref="B67:E67"/>
    <mergeCell ref="B68:E68"/>
    <mergeCell ref="B69:E69"/>
    <mergeCell ref="A44:F44"/>
    <mergeCell ref="B50:F50"/>
    <mergeCell ref="B58:F58"/>
    <mergeCell ref="C60:F60"/>
    <mergeCell ref="C61:F61"/>
    <mergeCell ref="B59:F59"/>
    <mergeCell ref="B45:F45"/>
    <mergeCell ref="B46:E46"/>
    <mergeCell ref="B47:F47"/>
    <mergeCell ref="B51:E51"/>
    <mergeCell ref="B53:F53"/>
    <mergeCell ref="B52:E52"/>
    <mergeCell ref="A56:F56"/>
    <mergeCell ref="A57:F57"/>
    <mergeCell ref="B89:E89"/>
    <mergeCell ref="A84:F84"/>
    <mergeCell ref="B85:F85"/>
    <mergeCell ref="B86:F86"/>
    <mergeCell ref="B87:E87"/>
    <mergeCell ref="B88:E88"/>
    <mergeCell ref="B105:F105"/>
    <mergeCell ref="A106:F111"/>
    <mergeCell ref="B100:B101"/>
    <mergeCell ref="C100:C101"/>
    <mergeCell ref="D100:D101"/>
    <mergeCell ref="E100:F100"/>
    <mergeCell ref="B70:E70"/>
    <mergeCell ref="B71:E71"/>
    <mergeCell ref="B72:F72"/>
    <mergeCell ref="B73:F73"/>
    <mergeCell ref="A104:F104"/>
    <mergeCell ref="B94:E94"/>
    <mergeCell ref="A95:F95"/>
    <mergeCell ref="B96:E96"/>
    <mergeCell ref="A97:F97"/>
    <mergeCell ref="A98:F98"/>
    <mergeCell ref="B90:F90"/>
    <mergeCell ref="B91:E91"/>
    <mergeCell ref="B92:E92"/>
    <mergeCell ref="B93:E93"/>
    <mergeCell ref="B82:F82"/>
    <mergeCell ref="A83:F83"/>
    <mergeCell ref="B79:F79"/>
    <mergeCell ref="B80:F80"/>
    <mergeCell ref="B81:F81"/>
    <mergeCell ref="B74:F75"/>
    <mergeCell ref="B76:E76"/>
    <mergeCell ref="A77:F77"/>
    <mergeCell ref="B78:E78"/>
  </mergeCells>
  <conditionalFormatting sqref="B38:F39">
    <cfRule type="expression" dxfId="97" priority="17">
      <formula>$F$37="Yes"</formula>
    </cfRule>
  </conditionalFormatting>
  <conditionalFormatting sqref="A84:F96">
    <cfRule type="expression" dxfId="96" priority="12">
      <formula>$F$76="No"</formula>
    </cfRule>
    <cfRule type="expression" dxfId="95" priority="16">
      <formula>$F$43="Not yet"</formula>
    </cfRule>
  </conditionalFormatting>
  <conditionalFormatting sqref="A83">
    <cfRule type="expression" dxfId="94" priority="11">
      <formula>$F$76="No"</formula>
    </cfRule>
    <cfRule type="expression" dxfId="93" priority="15">
      <formula>$F$43="Not yet"</formula>
    </cfRule>
  </conditionalFormatting>
  <conditionalFormatting sqref="B79:F82">
    <cfRule type="expression" dxfId="92" priority="10">
      <formula>$F$78="Not yet started"</formula>
    </cfRule>
  </conditionalFormatting>
  <conditionalFormatting sqref="B88:F89">
    <cfRule type="expression" dxfId="91" priority="9">
      <formula>$F$87="No"</formula>
    </cfRule>
  </conditionalFormatting>
  <conditionalFormatting sqref="B89:F89">
    <cfRule type="expression" dxfId="90" priority="8">
      <formula>$F$88="No"</formula>
    </cfRule>
  </conditionalFormatting>
  <conditionalFormatting sqref="B92:F93 A94:F94">
    <cfRule type="expression" dxfId="89" priority="7">
      <formula>$F$91="No"</formula>
    </cfRule>
  </conditionalFormatting>
  <conditionalFormatting sqref="B93:F93">
    <cfRule type="expression" dxfId="88" priority="6">
      <formula>$F$92="No"</formula>
    </cfRule>
  </conditionalFormatting>
  <conditionalFormatting sqref="A40:F96">
    <cfRule type="expression" dxfId="87" priority="24">
      <formula>$F$8="Not yet"</formula>
    </cfRule>
    <cfRule type="expression" dxfId="86" priority="25">
      <formula>$F$7="Not yet"</formula>
    </cfRule>
    <cfRule type="expression" dxfId="85" priority="26">
      <formula>$F$6="Not yet"</formula>
    </cfRule>
    <cfRule type="expression" dxfId="84" priority="27">
      <formula>$F$5="Not yet"</formula>
    </cfRule>
  </conditionalFormatting>
  <pageMargins left="0.7" right="0.7" top="0.75" bottom="0.75" header="0.3" footer="0.3"/>
  <pageSetup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locked="0" defaultSize="0" autoFill="0" autoLine="0" autoPict="0">
                <anchor moveWithCells="1">
                  <from>
                    <xdr:col>1</xdr:col>
                    <xdr:colOff>1308100</xdr:colOff>
                    <xdr:row>58</xdr:row>
                    <xdr:rowOff>374650</xdr:rowOff>
                  </from>
                  <to>
                    <xdr:col>2</xdr:col>
                    <xdr:colOff>184150</xdr:colOff>
                    <xdr:row>60</xdr:row>
                    <xdr:rowOff>44450</xdr:rowOff>
                  </to>
                </anchor>
              </controlPr>
            </control>
          </mc:Choice>
        </mc:AlternateContent>
        <mc:AlternateContent xmlns:mc="http://schemas.openxmlformats.org/markup-compatibility/2006">
          <mc:Choice Requires="x14">
            <control shapeId="19458" r:id="rId5" name="Check Box 2">
              <controlPr locked="0" defaultSize="0" autoFill="0" autoLine="0" autoPict="0">
                <anchor moveWithCells="1">
                  <from>
                    <xdr:col>1</xdr:col>
                    <xdr:colOff>1308100</xdr:colOff>
                    <xdr:row>59</xdr:row>
                    <xdr:rowOff>355600</xdr:rowOff>
                  </from>
                  <to>
                    <xdr:col>2</xdr:col>
                    <xdr:colOff>184150</xdr:colOff>
                    <xdr:row>61</xdr:row>
                    <xdr:rowOff>25400</xdr:rowOff>
                  </to>
                </anchor>
              </controlPr>
            </control>
          </mc:Choice>
        </mc:AlternateContent>
        <mc:AlternateContent xmlns:mc="http://schemas.openxmlformats.org/markup-compatibility/2006">
          <mc:Choice Requires="x14">
            <control shapeId="19459" r:id="rId6" name="Check Box 3">
              <controlPr locked="0" defaultSize="0" autoFill="0" autoLine="0" autoPict="0">
                <anchor moveWithCells="1">
                  <from>
                    <xdr:col>1</xdr:col>
                    <xdr:colOff>1308100</xdr:colOff>
                    <xdr:row>60</xdr:row>
                    <xdr:rowOff>336550</xdr:rowOff>
                  </from>
                  <to>
                    <xdr:col>2</xdr:col>
                    <xdr:colOff>184150</xdr:colOff>
                    <xdr:row>62</xdr:row>
                    <xdr:rowOff>12700</xdr:rowOff>
                  </to>
                </anchor>
              </controlPr>
            </control>
          </mc:Choice>
        </mc:AlternateContent>
        <mc:AlternateContent xmlns:mc="http://schemas.openxmlformats.org/markup-compatibility/2006">
          <mc:Choice Requires="x14">
            <control shapeId="19462" r:id="rId7" name="Check Box 6">
              <controlPr locked="0" defaultSize="0" autoFill="0" autoLine="0" autoPict="0" altText="_x000a_">
                <anchor moveWithCells="1">
                  <from>
                    <xdr:col>1</xdr:col>
                    <xdr:colOff>1327150</xdr:colOff>
                    <xdr:row>11</xdr:row>
                    <xdr:rowOff>114300</xdr:rowOff>
                  </from>
                  <to>
                    <xdr:col>1</xdr:col>
                    <xdr:colOff>1524000</xdr:colOff>
                    <xdr:row>11</xdr:row>
                    <xdr:rowOff>260350</xdr:rowOff>
                  </to>
                </anchor>
              </controlPr>
            </control>
          </mc:Choice>
        </mc:AlternateContent>
        <mc:AlternateContent xmlns:mc="http://schemas.openxmlformats.org/markup-compatibility/2006">
          <mc:Choice Requires="x14">
            <control shapeId="19463" r:id="rId8" name="Check Box 7">
              <controlPr defaultSize="0" autoFill="0" autoLine="0" autoPict="0" altText="_x000a_">
                <anchor moveWithCells="1">
                  <from>
                    <xdr:col>1</xdr:col>
                    <xdr:colOff>1327150</xdr:colOff>
                    <xdr:row>12</xdr:row>
                    <xdr:rowOff>57150</xdr:rowOff>
                  </from>
                  <to>
                    <xdr:col>2</xdr:col>
                    <xdr:colOff>133350</xdr:colOff>
                    <xdr:row>12</xdr:row>
                    <xdr:rowOff>317500</xdr:rowOff>
                  </to>
                </anchor>
              </controlPr>
            </control>
          </mc:Choice>
        </mc:AlternateContent>
        <mc:AlternateContent xmlns:mc="http://schemas.openxmlformats.org/markup-compatibility/2006">
          <mc:Choice Requires="x14">
            <control shapeId="19464" r:id="rId9" name="Check Box 8">
              <controlPr defaultSize="0" autoFill="0" autoLine="0" autoPict="0" altText="_x000a_">
                <anchor moveWithCells="1">
                  <from>
                    <xdr:col>1</xdr:col>
                    <xdr:colOff>1327150</xdr:colOff>
                    <xdr:row>13</xdr:row>
                    <xdr:rowOff>50800</xdr:rowOff>
                  </from>
                  <to>
                    <xdr:col>2</xdr:col>
                    <xdr:colOff>133350</xdr:colOff>
                    <xdr:row>13</xdr:row>
                    <xdr:rowOff>311150</xdr:rowOff>
                  </to>
                </anchor>
              </controlPr>
            </control>
          </mc:Choice>
        </mc:AlternateContent>
        <mc:AlternateContent xmlns:mc="http://schemas.openxmlformats.org/markup-compatibility/2006">
          <mc:Choice Requires="x14">
            <control shapeId="19465" r:id="rId10" name="Check Box 9">
              <controlPr defaultSize="0" autoFill="0" autoLine="0" autoPict="0" altText="_x000a_">
                <anchor moveWithCells="1">
                  <from>
                    <xdr:col>1</xdr:col>
                    <xdr:colOff>1327150</xdr:colOff>
                    <xdr:row>14</xdr:row>
                    <xdr:rowOff>63500</xdr:rowOff>
                  </from>
                  <to>
                    <xdr:col>2</xdr:col>
                    <xdr:colOff>133350</xdr:colOff>
                    <xdr:row>14</xdr:row>
                    <xdr:rowOff>317500</xdr:rowOff>
                  </to>
                </anchor>
              </controlPr>
            </control>
          </mc:Choice>
        </mc:AlternateContent>
        <mc:AlternateContent xmlns:mc="http://schemas.openxmlformats.org/markup-compatibility/2006">
          <mc:Choice Requires="x14">
            <control shapeId="19466" r:id="rId11" name="Check Box 10">
              <controlPr defaultSize="0" autoFill="0" autoLine="0" autoPict="0" altText="_x000a_">
                <anchor moveWithCells="1">
                  <from>
                    <xdr:col>1</xdr:col>
                    <xdr:colOff>1327150</xdr:colOff>
                    <xdr:row>15</xdr:row>
                    <xdr:rowOff>63500</xdr:rowOff>
                  </from>
                  <to>
                    <xdr:col>2</xdr:col>
                    <xdr:colOff>133350</xdr:colOff>
                    <xdr:row>15</xdr:row>
                    <xdr:rowOff>323850</xdr:rowOff>
                  </to>
                </anchor>
              </controlPr>
            </control>
          </mc:Choice>
        </mc:AlternateContent>
        <mc:AlternateContent xmlns:mc="http://schemas.openxmlformats.org/markup-compatibility/2006">
          <mc:Choice Requires="x14">
            <control shapeId="19468" r:id="rId12" name="Check Box 12">
              <controlPr locked="0" defaultSize="0" autoFill="0" autoLine="0" autoPict="0" altText="_x000a_">
                <anchor moveWithCells="1">
                  <from>
                    <xdr:col>1</xdr:col>
                    <xdr:colOff>1327150</xdr:colOff>
                    <xdr:row>28</xdr:row>
                    <xdr:rowOff>114300</xdr:rowOff>
                  </from>
                  <to>
                    <xdr:col>1</xdr:col>
                    <xdr:colOff>1524000</xdr:colOff>
                    <xdr:row>28</xdr:row>
                    <xdr:rowOff>260350</xdr:rowOff>
                  </to>
                </anchor>
              </controlPr>
            </control>
          </mc:Choice>
        </mc:AlternateContent>
        <mc:AlternateContent xmlns:mc="http://schemas.openxmlformats.org/markup-compatibility/2006">
          <mc:Choice Requires="x14">
            <control shapeId="19469" r:id="rId13" name="Check Box 13">
              <controlPr defaultSize="0" autoFill="0" autoLine="0" autoPict="0" altText="_x000a_">
                <anchor moveWithCells="1">
                  <from>
                    <xdr:col>1</xdr:col>
                    <xdr:colOff>1327150</xdr:colOff>
                    <xdr:row>29</xdr:row>
                    <xdr:rowOff>57150</xdr:rowOff>
                  </from>
                  <to>
                    <xdr:col>2</xdr:col>
                    <xdr:colOff>133350</xdr:colOff>
                    <xdr:row>29</xdr:row>
                    <xdr:rowOff>317500</xdr:rowOff>
                  </to>
                </anchor>
              </controlPr>
            </control>
          </mc:Choice>
        </mc:AlternateContent>
        <mc:AlternateContent xmlns:mc="http://schemas.openxmlformats.org/markup-compatibility/2006">
          <mc:Choice Requires="x14">
            <control shapeId="19470" r:id="rId14" name="Check Box 14">
              <controlPr defaultSize="0" autoFill="0" autoLine="0" autoPict="0" altText="_x000a_">
                <anchor moveWithCells="1">
                  <from>
                    <xdr:col>1</xdr:col>
                    <xdr:colOff>1327150</xdr:colOff>
                    <xdr:row>30</xdr:row>
                    <xdr:rowOff>50800</xdr:rowOff>
                  </from>
                  <to>
                    <xdr:col>2</xdr:col>
                    <xdr:colOff>133350</xdr:colOff>
                    <xdr:row>30</xdr:row>
                    <xdr:rowOff>311150</xdr:rowOff>
                  </to>
                </anchor>
              </controlPr>
            </control>
          </mc:Choice>
        </mc:AlternateContent>
        <mc:AlternateContent xmlns:mc="http://schemas.openxmlformats.org/markup-compatibility/2006">
          <mc:Choice Requires="x14">
            <control shapeId="19471" r:id="rId15" name="Check Box 15">
              <controlPr defaultSize="0" autoFill="0" autoLine="0" autoPict="0" altText="_x000a_">
                <anchor moveWithCells="1">
                  <from>
                    <xdr:col>1</xdr:col>
                    <xdr:colOff>1327150</xdr:colOff>
                    <xdr:row>31</xdr:row>
                    <xdr:rowOff>63500</xdr:rowOff>
                  </from>
                  <to>
                    <xdr:col>2</xdr:col>
                    <xdr:colOff>133350</xdr:colOff>
                    <xdr:row>31</xdr:row>
                    <xdr:rowOff>317500</xdr:rowOff>
                  </to>
                </anchor>
              </controlPr>
            </control>
          </mc:Choice>
        </mc:AlternateContent>
        <mc:AlternateContent xmlns:mc="http://schemas.openxmlformats.org/markup-compatibility/2006">
          <mc:Choice Requires="x14">
            <control shapeId="19472" r:id="rId16" name="Check Box 16">
              <controlPr defaultSize="0" autoFill="0" autoLine="0" autoPict="0" altText="_x000a_">
                <anchor moveWithCells="1">
                  <from>
                    <xdr:col>1</xdr:col>
                    <xdr:colOff>1327150</xdr:colOff>
                    <xdr:row>32</xdr:row>
                    <xdr:rowOff>63500</xdr:rowOff>
                  </from>
                  <to>
                    <xdr:col>2</xdr:col>
                    <xdr:colOff>133350</xdr:colOff>
                    <xdr:row>32</xdr:row>
                    <xdr:rowOff>323850</xdr:rowOff>
                  </to>
                </anchor>
              </controlPr>
            </control>
          </mc:Choice>
        </mc:AlternateContent>
        <mc:AlternateContent xmlns:mc="http://schemas.openxmlformats.org/markup-compatibility/2006">
          <mc:Choice Requires="x14">
            <control shapeId="19474" r:id="rId17" name="Check Box 18">
              <controlPr defaultSize="0" autoFill="0" autoLine="0" autoPict="0" altText="_x000a_">
                <anchor moveWithCells="1">
                  <from>
                    <xdr:col>1</xdr:col>
                    <xdr:colOff>1333500</xdr:colOff>
                    <xdr:row>33</xdr:row>
                    <xdr:rowOff>63500</xdr:rowOff>
                  </from>
                  <to>
                    <xdr:col>2</xdr:col>
                    <xdr:colOff>139700</xdr:colOff>
                    <xdr:row>33</xdr:row>
                    <xdr:rowOff>311150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1" id="{D89208CE-469A-4EDC-BAC7-FCFDC6402033}">
            <xm:f>'Worksheet - Reference'!$B$7=FALSE</xm:f>
            <x14:dxf>
              <font>
                <color theme="0" tint="-0.499984740745262"/>
              </font>
              <fill>
                <patternFill>
                  <bgColor theme="0" tint="-0.499984740745262"/>
                </patternFill>
              </fill>
            </x14:dxf>
          </x14:cfRule>
          <xm:sqref>B17:F19</xm:sqref>
        </x14:conditionalFormatting>
        <x14:conditionalFormatting xmlns:xm="http://schemas.microsoft.com/office/excel/2006/main">
          <x14:cfRule type="expression" priority="20" id="{8C3DBA30-21D4-48B2-A384-B71A29E80FE6}">
            <xm:f>OR('Worksheet - Reference'!$B$4=TRUE,'Worksheet - Reference'!$B$7=TRUE)</xm:f>
            <x14:dxf>
              <font>
                <color auto="1"/>
              </font>
              <fill>
                <patternFill>
                  <bgColor rgb="FFE2EDDF"/>
                </patternFill>
              </fill>
            </x14:dxf>
          </x14:cfRule>
          <xm:sqref>B20</xm:sqref>
        </x14:conditionalFormatting>
        <x14:conditionalFormatting xmlns:xm="http://schemas.microsoft.com/office/excel/2006/main">
          <x14:cfRule type="expression" priority="18" id="{47E193CC-E52F-47DB-AF13-7FF1D29FB09C}">
            <xm:f>OR('Worksheet - Reference'!$B$4=TRUE,'Worksheet - Reference'!$B$7=TRUE)</xm:f>
            <x14:dxf>
              <font>
                <color auto="1"/>
              </font>
              <fill>
                <patternFill>
                  <bgColor rgb="FFDACCEA"/>
                </patternFill>
              </fill>
            </x14:dxf>
          </x14:cfRule>
          <xm:sqref>F20</xm:sqref>
        </x14:conditionalFormatting>
        <x14:conditionalFormatting xmlns:xm="http://schemas.microsoft.com/office/excel/2006/main">
          <x14:cfRule type="expression" priority="13" id="{DB7ADF91-B373-4A65-883F-087F6BBFBCAC}">
            <xm:f>'Worksheet - Reference'!$B$24=FALSE</xm:f>
            <x14:dxf>
              <font>
                <color theme="0" tint="-0.499984740745262"/>
              </font>
              <fill>
                <patternFill>
                  <bgColor theme="0" tint="-0.499984740745262"/>
                </patternFill>
              </fill>
            </x14:dxf>
          </x14:cfRule>
          <xm:sqref>B63:F63</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712C1C07-206B-4F18-AE24-E5A49F43B2F6}">
          <x14:formula1>
            <xm:f>'Worksheet - Drop Downs'!$A$29:$A$31</xm:f>
          </x14:formula1>
          <xm:sqref>F5:F8 F51:F52 F46 F43 F22:F24 F26:F27</xm:sqref>
        </x14:dataValidation>
        <x14:dataValidation type="list" allowBlank="1" showInputMessage="1" showErrorMessage="1" xr:uid="{934B4F8F-D7F1-436B-BE48-94F934BC8BC2}">
          <x14:formula1>
            <xm:f>'Worksheet - Drop Downs'!$A$42:$A$45</xm:f>
          </x14:formula1>
          <xm:sqref>F20</xm:sqref>
        </x14:dataValidation>
        <x14:dataValidation type="list" allowBlank="1" showInputMessage="1" showErrorMessage="1" xr:uid="{E4CFB689-F013-44E3-832F-E11264217F8B}">
          <x14:formula1>
            <xm:f>'Worksheet - Drop Downs'!$A$3:$A$5</xm:f>
          </x14:formula1>
          <xm:sqref>F37 F96 F76 F87:F89 F91:F94</xm:sqref>
        </x14:dataValidation>
        <x14:dataValidation type="list" allowBlank="1" showInputMessage="1" showErrorMessage="1" xr:uid="{A07D8365-84BF-43AC-A4F3-8D0AEA397A8F}">
          <x14:formula1>
            <xm:f>'Worksheet - Drop Downs'!$A$16:$A$18</xm:f>
          </x14:formula1>
          <xm:sqref>F63</xm:sqref>
        </x14:dataValidation>
        <x14:dataValidation type="list" allowBlank="1" showInputMessage="1" showErrorMessage="1" xr:uid="{5B7513A7-3C9B-4905-9D3C-E353BB2C3355}">
          <x14:formula1>
            <xm:f>'Worksheet - Drop Downs'!$A$9:$A$12</xm:f>
          </x14:formula1>
          <xm:sqref>F64 F66:F71 F78</xm:sqref>
        </x14:dataValidation>
        <x14:dataValidation type="list" allowBlank="1" showInputMessage="1" showErrorMessage="1" xr:uid="{989E1262-3923-4256-8ACE-787D2D4FD740}">
          <x14:formula1>
            <xm:f>'Worksheet - Drop Downs'!$A$22:$A$24</xm:f>
          </x14:formula1>
          <xm:sqref>F65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A50"/>
  <sheetViews>
    <sheetView showGridLines="0" topLeftCell="A48" zoomScaleNormal="100" workbookViewId="0">
      <selection activeCell="N49" sqref="N49:Y49"/>
    </sheetView>
  </sheetViews>
  <sheetFormatPr defaultColWidth="9.1796875" defaultRowHeight="30" customHeight="1" x14ac:dyDescent="0.35"/>
  <cols>
    <col min="1" max="1" width="10.08984375" style="5" customWidth="1"/>
    <col min="2" max="12" width="10.08984375" style="1" customWidth="1"/>
    <col min="13" max="13" width="5.08984375" style="59" customWidth="1"/>
    <col min="14" max="14" width="10.08984375" style="5" customWidth="1"/>
    <col min="15" max="25" width="10.08984375" style="1" customWidth="1"/>
    <col min="26" max="26" width="15.54296875" style="130" customWidth="1"/>
    <col min="27" max="27" width="15.54296875" style="129" customWidth="1"/>
    <col min="28" max="45" width="10.08984375" style="59" customWidth="1"/>
    <col min="46" max="16384" width="9.1796875" style="59"/>
  </cols>
  <sheetData>
    <row r="1" spans="1:27" s="63" customFormat="1" ht="30" customHeight="1" x14ac:dyDescent="0.45">
      <c r="A1" s="135" t="s">
        <v>191</v>
      </c>
      <c r="B1" s="136"/>
      <c r="C1" s="136"/>
      <c r="D1" s="136"/>
      <c r="E1" s="136"/>
      <c r="F1" s="136"/>
      <c r="G1" s="136"/>
      <c r="H1" s="136"/>
      <c r="I1" s="136"/>
      <c r="J1" s="136"/>
      <c r="K1" s="136"/>
      <c r="L1" s="137"/>
      <c r="N1" s="135" t="s">
        <v>190</v>
      </c>
      <c r="O1" s="136"/>
      <c r="P1" s="136"/>
      <c r="Q1" s="136"/>
      <c r="R1" s="136"/>
      <c r="S1" s="136"/>
      <c r="T1" s="136"/>
      <c r="U1" s="136"/>
      <c r="V1" s="136"/>
      <c r="W1" s="136"/>
      <c r="X1" s="136"/>
      <c r="Y1" s="137"/>
      <c r="Z1" s="130"/>
      <c r="AA1" s="129"/>
    </row>
    <row r="2" spans="1:27" ht="45" customHeight="1" x14ac:dyDescent="0.35">
      <c r="A2" s="259" t="s">
        <v>134</v>
      </c>
      <c r="B2" s="260"/>
      <c r="C2" s="260"/>
      <c r="D2" s="260"/>
      <c r="E2" s="260"/>
      <c r="F2" s="260"/>
      <c r="G2" s="260"/>
      <c r="H2" s="260"/>
      <c r="I2" s="260"/>
      <c r="J2" s="260"/>
      <c r="K2" s="260"/>
      <c r="L2" s="261"/>
      <c r="N2" s="259" t="s">
        <v>160</v>
      </c>
      <c r="O2" s="260"/>
      <c r="P2" s="260"/>
      <c r="Q2" s="260"/>
      <c r="R2" s="260"/>
      <c r="S2" s="260"/>
      <c r="T2" s="260"/>
      <c r="U2" s="260"/>
      <c r="V2" s="260"/>
      <c r="W2" s="260"/>
      <c r="X2" s="260"/>
      <c r="Y2" s="261"/>
    </row>
    <row r="3" spans="1:27" ht="30" customHeight="1" x14ac:dyDescent="0.35">
      <c r="A3" s="262" t="s">
        <v>153</v>
      </c>
      <c r="B3" s="263"/>
      <c r="C3" s="263"/>
      <c r="D3" s="263"/>
      <c r="E3" s="263"/>
      <c r="F3" s="263"/>
      <c r="G3" s="263"/>
      <c r="H3" s="263"/>
      <c r="I3" s="263"/>
      <c r="J3" s="263"/>
      <c r="K3" s="263"/>
      <c r="L3" s="264"/>
      <c r="N3" s="262" t="s">
        <v>161</v>
      </c>
      <c r="O3" s="263"/>
      <c r="P3" s="263"/>
      <c r="Q3" s="263"/>
      <c r="R3" s="263"/>
      <c r="S3" s="263"/>
      <c r="T3" s="263"/>
      <c r="U3" s="263"/>
      <c r="V3" s="263"/>
      <c r="W3" s="263"/>
      <c r="X3" s="263"/>
      <c r="Y3" s="264"/>
    </row>
    <row r="4" spans="1:27" s="60" customFormat="1" ht="30" customHeight="1" x14ac:dyDescent="0.35">
      <c r="A4" s="256" t="s">
        <v>136</v>
      </c>
      <c r="B4" s="257"/>
      <c r="C4" s="257"/>
      <c r="D4" s="257"/>
      <c r="E4" s="257"/>
      <c r="F4" s="257"/>
      <c r="G4" s="257"/>
      <c r="H4" s="257"/>
      <c r="I4" s="257"/>
      <c r="J4" s="257"/>
      <c r="K4" s="257"/>
      <c r="L4" s="258"/>
      <c r="N4" s="256" t="s">
        <v>136</v>
      </c>
      <c r="O4" s="257"/>
      <c r="P4" s="257"/>
      <c r="Q4" s="257"/>
      <c r="R4" s="257"/>
      <c r="S4" s="257"/>
      <c r="T4" s="257"/>
      <c r="U4" s="257"/>
      <c r="V4" s="257"/>
      <c r="W4" s="257"/>
      <c r="X4" s="257"/>
      <c r="Y4" s="258"/>
      <c r="Z4" s="130"/>
      <c r="AA4" s="129"/>
    </row>
    <row r="5" spans="1:27" ht="45" customHeight="1" x14ac:dyDescent="0.35">
      <c r="A5" s="253" t="s">
        <v>135</v>
      </c>
      <c r="B5" s="162"/>
      <c r="C5" s="162"/>
      <c r="D5" s="162"/>
      <c r="E5" s="162"/>
      <c r="F5" s="162"/>
      <c r="G5" s="162"/>
      <c r="H5" s="162"/>
      <c r="I5" s="162"/>
      <c r="J5" s="162"/>
      <c r="K5" s="162"/>
      <c r="L5" s="163"/>
      <c r="N5" s="253" t="s">
        <v>166</v>
      </c>
      <c r="O5" s="162"/>
      <c r="P5" s="162"/>
      <c r="Q5" s="162"/>
      <c r="R5" s="162"/>
      <c r="S5" s="162"/>
      <c r="T5" s="162"/>
      <c r="U5" s="162"/>
      <c r="V5" s="162"/>
      <c r="W5" s="162"/>
      <c r="X5" s="162"/>
      <c r="Y5" s="163"/>
    </row>
    <row r="6" spans="1:27" ht="15" customHeight="1" x14ac:dyDescent="0.35"/>
    <row r="7" spans="1:27" ht="45" customHeight="1" x14ac:dyDescent="0.35">
      <c r="A7" s="269"/>
      <c r="B7" s="270"/>
      <c r="C7" s="33" t="s">
        <v>27</v>
      </c>
      <c r="D7" s="33" t="s">
        <v>28</v>
      </c>
      <c r="E7" s="33" t="s">
        <v>29</v>
      </c>
      <c r="F7" s="33" t="s">
        <v>30</v>
      </c>
      <c r="G7" s="33" t="s">
        <v>31</v>
      </c>
      <c r="H7" s="33" t="s">
        <v>32</v>
      </c>
      <c r="I7" s="33" t="s">
        <v>33</v>
      </c>
      <c r="J7" s="33" t="s">
        <v>34</v>
      </c>
      <c r="K7" s="33" t="s">
        <v>35</v>
      </c>
      <c r="L7" s="12" t="s">
        <v>36</v>
      </c>
      <c r="N7" s="254"/>
      <c r="O7" s="255"/>
      <c r="P7" s="61" t="s">
        <v>168</v>
      </c>
      <c r="Q7" s="61" t="s">
        <v>169</v>
      </c>
      <c r="R7" s="61" t="s">
        <v>170</v>
      </c>
      <c r="S7" s="61" t="s">
        <v>171</v>
      </c>
      <c r="T7" s="61" t="s">
        <v>172</v>
      </c>
      <c r="U7" s="61" t="s">
        <v>173</v>
      </c>
      <c r="V7" s="61" t="s">
        <v>174</v>
      </c>
      <c r="W7" s="61" t="s">
        <v>175</v>
      </c>
      <c r="X7" s="61" t="s">
        <v>176</v>
      </c>
      <c r="Y7" s="39" t="s">
        <v>36</v>
      </c>
    </row>
    <row r="8" spans="1:27" ht="90" customHeight="1" x14ac:dyDescent="0.35">
      <c r="A8" s="253" t="s">
        <v>154</v>
      </c>
      <c r="B8" s="163"/>
      <c r="C8" s="35"/>
      <c r="D8" s="35" t="s">
        <v>377</v>
      </c>
      <c r="E8" s="35">
        <v>400</v>
      </c>
      <c r="F8" s="34"/>
      <c r="G8" s="34"/>
      <c r="H8" s="34"/>
      <c r="I8" s="34"/>
      <c r="J8" s="34"/>
      <c r="K8" s="34"/>
      <c r="L8" s="35">
        <v>200</v>
      </c>
      <c r="N8" s="253" t="s">
        <v>167</v>
      </c>
      <c r="O8" s="163"/>
      <c r="P8" s="35"/>
      <c r="Q8" s="35">
        <v>124</v>
      </c>
      <c r="R8" s="35">
        <v>159</v>
      </c>
      <c r="S8" s="34"/>
      <c r="T8" s="34"/>
      <c r="U8" s="34"/>
      <c r="V8" s="34"/>
      <c r="W8" s="34"/>
      <c r="X8" s="34"/>
      <c r="Y8" s="35">
        <v>62</v>
      </c>
    </row>
    <row r="9" spans="1:27" ht="270" customHeight="1" x14ac:dyDescent="0.35">
      <c r="Q9" s="1">
        <v>20</v>
      </c>
    </row>
    <row r="10" spans="1:27" ht="45" customHeight="1" x14ac:dyDescent="0.35">
      <c r="A10" s="243" t="s">
        <v>270</v>
      </c>
      <c r="B10" s="133"/>
      <c r="C10" s="133"/>
      <c r="D10" s="133"/>
      <c r="E10" s="133"/>
      <c r="F10" s="133"/>
      <c r="G10" s="133"/>
      <c r="H10" s="133"/>
      <c r="I10" s="133"/>
      <c r="J10" s="133"/>
      <c r="K10" s="133"/>
      <c r="L10" s="134"/>
      <c r="N10" s="243" t="s">
        <v>270</v>
      </c>
      <c r="O10" s="133"/>
      <c r="P10" s="133"/>
      <c r="Q10" s="133"/>
      <c r="R10" s="133"/>
      <c r="S10" s="133"/>
      <c r="T10" s="133"/>
      <c r="U10" s="133"/>
      <c r="V10" s="133"/>
      <c r="W10" s="133"/>
      <c r="X10" s="133"/>
      <c r="Y10" s="134"/>
    </row>
    <row r="11" spans="1:27" s="62" customFormat="1" ht="120" customHeight="1" x14ac:dyDescent="0.35">
      <c r="A11" s="244" t="s">
        <v>378</v>
      </c>
      <c r="B11" s="245"/>
      <c r="C11" s="245"/>
      <c r="D11" s="245"/>
      <c r="E11" s="245"/>
      <c r="F11" s="245"/>
      <c r="G11" s="245"/>
      <c r="H11" s="245"/>
      <c r="I11" s="245"/>
      <c r="J11" s="245"/>
      <c r="K11" s="245"/>
      <c r="L11" s="246"/>
      <c r="N11" s="244" t="s">
        <v>379</v>
      </c>
      <c r="O11" s="245"/>
      <c r="P11" s="245"/>
      <c r="Q11" s="245"/>
      <c r="R11" s="245"/>
      <c r="S11" s="245"/>
      <c r="T11" s="245"/>
      <c r="U11" s="245"/>
      <c r="V11" s="245"/>
      <c r="W11" s="245"/>
      <c r="X11" s="245"/>
      <c r="Y11" s="246"/>
      <c r="Z11" s="130"/>
      <c r="AA11" s="129"/>
    </row>
    <row r="12" spans="1:27" ht="15" customHeight="1" x14ac:dyDescent="0.35"/>
    <row r="13" spans="1:27" ht="30" customHeight="1" x14ac:dyDescent="0.35">
      <c r="A13" s="256" t="s">
        <v>155</v>
      </c>
      <c r="B13" s="257"/>
      <c r="C13" s="257"/>
      <c r="D13" s="257"/>
      <c r="E13" s="257"/>
      <c r="F13" s="257"/>
      <c r="G13" s="257"/>
      <c r="H13" s="257"/>
      <c r="I13" s="257"/>
      <c r="J13" s="257"/>
      <c r="K13" s="257"/>
      <c r="L13" s="258"/>
      <c r="N13" s="256" t="s">
        <v>155</v>
      </c>
      <c r="O13" s="257"/>
      <c r="P13" s="257"/>
      <c r="Q13" s="257"/>
      <c r="R13" s="257"/>
      <c r="S13" s="257"/>
      <c r="T13" s="257"/>
      <c r="U13" s="257"/>
      <c r="V13" s="257"/>
      <c r="W13" s="257"/>
      <c r="X13" s="257"/>
      <c r="Y13" s="258"/>
    </row>
    <row r="14" spans="1:27" ht="45" customHeight="1" x14ac:dyDescent="0.35">
      <c r="A14" s="253" t="s">
        <v>137</v>
      </c>
      <c r="B14" s="162"/>
      <c r="C14" s="162"/>
      <c r="D14" s="162"/>
      <c r="E14" s="162"/>
      <c r="F14" s="162"/>
      <c r="G14" s="162"/>
      <c r="H14" s="162"/>
      <c r="I14" s="162"/>
      <c r="J14" s="162"/>
      <c r="K14" s="162"/>
      <c r="L14" s="163"/>
      <c r="N14" s="253" t="s">
        <v>162</v>
      </c>
      <c r="O14" s="162"/>
      <c r="P14" s="162"/>
      <c r="Q14" s="162"/>
      <c r="R14" s="162"/>
      <c r="S14" s="162"/>
      <c r="T14" s="162"/>
      <c r="U14" s="162"/>
      <c r="V14" s="162"/>
      <c r="W14" s="162"/>
      <c r="X14" s="162"/>
      <c r="Y14" s="163"/>
    </row>
    <row r="15" spans="1:27" ht="15" customHeight="1" x14ac:dyDescent="0.35"/>
    <row r="16" spans="1:27" ht="45" customHeight="1" x14ac:dyDescent="0.35">
      <c r="A16" s="249"/>
      <c r="B16" s="249"/>
      <c r="C16" s="38" t="s">
        <v>27</v>
      </c>
      <c r="D16" s="38" t="s">
        <v>28</v>
      </c>
      <c r="E16" s="38" t="s">
        <v>29</v>
      </c>
      <c r="F16" s="38" t="s">
        <v>30</v>
      </c>
      <c r="G16" s="38" t="s">
        <v>31</v>
      </c>
      <c r="H16" s="38" t="s">
        <v>32</v>
      </c>
      <c r="I16" s="38" t="s">
        <v>33</v>
      </c>
      <c r="J16" s="38" t="s">
        <v>34</v>
      </c>
      <c r="K16" s="38" t="s">
        <v>35</v>
      </c>
      <c r="L16" s="39" t="s">
        <v>36</v>
      </c>
      <c r="N16" s="249"/>
      <c r="O16" s="249"/>
      <c r="P16" s="61" t="s">
        <v>168</v>
      </c>
      <c r="Q16" s="61" t="s">
        <v>169</v>
      </c>
      <c r="R16" s="61" t="s">
        <v>170</v>
      </c>
      <c r="S16" s="61" t="s">
        <v>171</v>
      </c>
      <c r="T16" s="61" t="s">
        <v>172</v>
      </c>
      <c r="U16" s="61" t="s">
        <v>173</v>
      </c>
      <c r="V16" s="61" t="s">
        <v>174</v>
      </c>
      <c r="W16" s="61" t="s">
        <v>175</v>
      </c>
      <c r="X16" s="61" t="s">
        <v>176</v>
      </c>
      <c r="Y16" s="39" t="s">
        <v>36</v>
      </c>
    </row>
    <row r="17" spans="1:27" ht="75" customHeight="1" x14ac:dyDescent="0.35">
      <c r="A17" s="248" t="s">
        <v>156</v>
      </c>
      <c r="B17" s="248"/>
      <c r="C17" s="35"/>
      <c r="D17" s="35">
        <v>261</v>
      </c>
      <c r="E17" s="35">
        <v>205</v>
      </c>
      <c r="F17" s="34"/>
      <c r="G17" s="34"/>
      <c r="H17" s="34"/>
      <c r="I17" s="34"/>
      <c r="J17" s="34"/>
      <c r="K17" s="34"/>
      <c r="L17" s="35">
        <v>130</v>
      </c>
      <c r="N17" s="248" t="s">
        <v>177</v>
      </c>
      <c r="O17" s="248"/>
      <c r="P17" s="35"/>
      <c r="Q17" s="35">
        <v>9</v>
      </c>
      <c r="R17" s="35">
        <v>17</v>
      </c>
      <c r="S17" s="34"/>
      <c r="T17" s="34"/>
      <c r="U17" s="34"/>
      <c r="V17" s="34"/>
      <c r="W17" s="34"/>
      <c r="X17" s="34"/>
      <c r="Y17" s="35">
        <v>8</v>
      </c>
    </row>
    <row r="18" spans="1:27" ht="270" customHeight="1" x14ac:dyDescent="0.35"/>
    <row r="19" spans="1:27" ht="45" customHeight="1" x14ac:dyDescent="0.35">
      <c r="A19" s="243" t="s">
        <v>272</v>
      </c>
      <c r="B19" s="133"/>
      <c r="C19" s="133"/>
      <c r="D19" s="133"/>
      <c r="E19" s="133"/>
      <c r="F19" s="133"/>
      <c r="G19" s="133"/>
      <c r="H19" s="133"/>
      <c r="I19" s="133"/>
      <c r="J19" s="133"/>
      <c r="K19" s="133"/>
      <c r="L19" s="134"/>
      <c r="N19" s="243" t="s">
        <v>272</v>
      </c>
      <c r="O19" s="133"/>
      <c r="P19" s="133"/>
      <c r="Q19" s="133"/>
      <c r="R19" s="133"/>
      <c r="S19" s="133"/>
      <c r="T19" s="133"/>
      <c r="U19" s="133"/>
      <c r="V19" s="133"/>
      <c r="W19" s="133"/>
      <c r="X19" s="133"/>
      <c r="Y19" s="134"/>
    </row>
    <row r="20" spans="1:27" s="62" customFormat="1" ht="120" customHeight="1" x14ac:dyDescent="0.35">
      <c r="A20" s="244" t="s">
        <v>376</v>
      </c>
      <c r="B20" s="245"/>
      <c r="C20" s="245"/>
      <c r="D20" s="245"/>
      <c r="E20" s="245"/>
      <c r="F20" s="245"/>
      <c r="G20" s="245"/>
      <c r="H20" s="245"/>
      <c r="I20" s="245"/>
      <c r="J20" s="245"/>
      <c r="K20" s="245"/>
      <c r="L20" s="246"/>
      <c r="N20" s="244" t="s">
        <v>381</v>
      </c>
      <c r="O20" s="245"/>
      <c r="P20" s="245"/>
      <c r="Q20" s="245"/>
      <c r="R20" s="245"/>
      <c r="S20" s="245"/>
      <c r="T20" s="245"/>
      <c r="U20" s="245"/>
      <c r="V20" s="245"/>
      <c r="W20" s="245"/>
      <c r="X20" s="245"/>
      <c r="Y20" s="246"/>
      <c r="Z20" s="130"/>
      <c r="AA20" s="129"/>
    </row>
    <row r="21" spans="1:27" ht="15" customHeight="1" x14ac:dyDescent="0.35"/>
    <row r="22" spans="1:27" ht="30" customHeight="1" x14ac:dyDescent="0.35">
      <c r="A22" s="250" t="s">
        <v>139</v>
      </c>
      <c r="B22" s="251"/>
      <c r="C22" s="251"/>
      <c r="D22" s="251"/>
      <c r="E22" s="251"/>
      <c r="F22" s="251"/>
      <c r="G22" s="251"/>
      <c r="H22" s="251"/>
      <c r="I22" s="251"/>
      <c r="J22" s="251"/>
      <c r="K22" s="251"/>
      <c r="L22" s="252"/>
      <c r="N22" s="250" t="s">
        <v>139</v>
      </c>
      <c r="O22" s="251"/>
      <c r="P22" s="251"/>
      <c r="Q22" s="251"/>
      <c r="R22" s="251"/>
      <c r="S22" s="251"/>
      <c r="T22" s="251"/>
      <c r="U22" s="251"/>
      <c r="V22" s="251"/>
      <c r="W22" s="251"/>
      <c r="X22" s="251"/>
      <c r="Y22" s="252"/>
    </row>
    <row r="23" spans="1:27" ht="45" customHeight="1" x14ac:dyDescent="0.35">
      <c r="A23" s="248" t="s">
        <v>140</v>
      </c>
      <c r="B23" s="248"/>
      <c r="C23" s="248"/>
      <c r="D23" s="248"/>
      <c r="E23" s="248"/>
      <c r="F23" s="248"/>
      <c r="G23" s="248"/>
      <c r="H23" s="248"/>
      <c r="I23" s="248"/>
      <c r="J23" s="248"/>
      <c r="K23" s="248"/>
      <c r="L23" s="248"/>
      <c r="N23" s="248" t="s">
        <v>163</v>
      </c>
      <c r="O23" s="248"/>
      <c r="P23" s="248"/>
      <c r="Q23" s="248"/>
      <c r="R23" s="248"/>
      <c r="S23" s="248"/>
      <c r="T23" s="248"/>
      <c r="U23" s="248"/>
      <c r="V23" s="248"/>
      <c r="W23" s="248"/>
      <c r="X23" s="248"/>
      <c r="Y23" s="248"/>
    </row>
    <row r="24" spans="1:27" ht="15" customHeight="1" x14ac:dyDescent="0.35"/>
    <row r="25" spans="1:27" ht="45" customHeight="1" x14ac:dyDescent="0.35">
      <c r="A25" s="249"/>
      <c r="B25" s="249"/>
      <c r="C25" s="38" t="s">
        <v>27</v>
      </c>
      <c r="D25" s="38" t="s">
        <v>28</v>
      </c>
      <c r="E25" s="38" t="s">
        <v>29</v>
      </c>
      <c r="F25" s="38" t="s">
        <v>30</v>
      </c>
      <c r="G25" s="38" t="s">
        <v>31</v>
      </c>
      <c r="H25" s="38" t="s">
        <v>32</v>
      </c>
      <c r="I25" s="38" t="s">
        <v>33</v>
      </c>
      <c r="J25" s="38" t="s">
        <v>34</v>
      </c>
      <c r="K25" s="38" t="s">
        <v>35</v>
      </c>
      <c r="L25" s="39" t="s">
        <v>36</v>
      </c>
      <c r="N25" s="249"/>
      <c r="O25" s="249"/>
      <c r="P25" s="61" t="s">
        <v>168</v>
      </c>
      <c r="Q25" s="61" t="s">
        <v>169</v>
      </c>
      <c r="R25" s="61" t="s">
        <v>170</v>
      </c>
      <c r="S25" s="61" t="s">
        <v>171</v>
      </c>
      <c r="T25" s="61" t="s">
        <v>172</v>
      </c>
      <c r="U25" s="61" t="s">
        <v>173</v>
      </c>
      <c r="V25" s="61" t="s">
        <v>174</v>
      </c>
      <c r="W25" s="61" t="s">
        <v>175</v>
      </c>
      <c r="X25" s="61" t="s">
        <v>176</v>
      </c>
      <c r="Y25" s="39" t="s">
        <v>36</v>
      </c>
    </row>
    <row r="26" spans="1:27" ht="75" customHeight="1" x14ac:dyDescent="0.35">
      <c r="A26" s="248" t="s">
        <v>141</v>
      </c>
      <c r="B26" s="248"/>
      <c r="C26" s="35"/>
      <c r="D26" s="35">
        <v>28</v>
      </c>
      <c r="E26" s="35">
        <v>37</v>
      </c>
      <c r="F26" s="34"/>
      <c r="G26" s="34"/>
      <c r="H26" s="34"/>
      <c r="I26" s="34"/>
      <c r="J26" s="34"/>
      <c r="K26" s="34"/>
      <c r="L26" s="35">
        <v>14</v>
      </c>
      <c r="N26" s="248" t="s">
        <v>178</v>
      </c>
      <c r="O26" s="248"/>
      <c r="P26" s="35"/>
      <c r="Q26" s="35">
        <v>2</v>
      </c>
      <c r="R26" s="35">
        <v>7</v>
      </c>
      <c r="S26" s="34"/>
      <c r="T26" s="34"/>
      <c r="U26" s="34"/>
      <c r="V26" s="34"/>
      <c r="W26" s="34"/>
      <c r="X26" s="34"/>
      <c r="Y26" s="35">
        <v>2</v>
      </c>
    </row>
    <row r="27" spans="1:27" ht="270" customHeight="1" x14ac:dyDescent="0.35"/>
    <row r="28" spans="1:27" ht="45" customHeight="1" x14ac:dyDescent="0.35">
      <c r="A28" s="243" t="s">
        <v>273</v>
      </c>
      <c r="B28" s="133"/>
      <c r="C28" s="133"/>
      <c r="D28" s="133"/>
      <c r="E28" s="133"/>
      <c r="F28" s="133"/>
      <c r="G28" s="133"/>
      <c r="H28" s="133"/>
      <c r="I28" s="133"/>
      <c r="J28" s="133"/>
      <c r="K28" s="133"/>
      <c r="L28" s="134"/>
      <c r="N28" s="243" t="s">
        <v>273</v>
      </c>
      <c r="O28" s="133"/>
      <c r="P28" s="133"/>
      <c r="Q28" s="133"/>
      <c r="R28" s="133"/>
      <c r="S28" s="133"/>
      <c r="T28" s="133"/>
      <c r="U28" s="133"/>
      <c r="V28" s="133"/>
      <c r="W28" s="133"/>
      <c r="X28" s="133"/>
      <c r="Y28" s="134"/>
    </row>
    <row r="29" spans="1:27" s="62" customFormat="1" ht="120" customHeight="1" x14ac:dyDescent="0.35">
      <c r="A29" s="244" t="s">
        <v>376</v>
      </c>
      <c r="B29" s="245"/>
      <c r="C29" s="245"/>
      <c r="D29" s="245"/>
      <c r="E29" s="245"/>
      <c r="F29" s="245"/>
      <c r="G29" s="245"/>
      <c r="H29" s="245"/>
      <c r="I29" s="245"/>
      <c r="J29" s="245"/>
      <c r="K29" s="245"/>
      <c r="L29" s="246"/>
      <c r="N29" s="244" t="s">
        <v>382</v>
      </c>
      <c r="O29" s="245"/>
      <c r="P29" s="245"/>
      <c r="Q29" s="245"/>
      <c r="R29" s="245"/>
      <c r="S29" s="245"/>
      <c r="T29" s="245"/>
      <c r="U29" s="245"/>
      <c r="V29" s="245"/>
      <c r="W29" s="245"/>
      <c r="X29" s="245"/>
      <c r="Y29" s="246"/>
      <c r="Z29" s="130"/>
      <c r="AA29" s="129"/>
    </row>
    <row r="30" spans="1:27" ht="15" customHeight="1" x14ac:dyDescent="0.35"/>
    <row r="31" spans="1:27" ht="30" customHeight="1" x14ac:dyDescent="0.35">
      <c r="A31" s="247" t="s">
        <v>105</v>
      </c>
      <c r="B31" s="247"/>
      <c r="C31" s="247"/>
      <c r="D31" s="247"/>
      <c r="E31" s="247"/>
      <c r="F31" s="247"/>
      <c r="G31" s="247"/>
      <c r="H31" s="247"/>
      <c r="I31" s="247"/>
      <c r="J31" s="247"/>
      <c r="K31" s="247"/>
      <c r="L31" s="247"/>
      <c r="N31" s="247" t="s">
        <v>105</v>
      </c>
      <c r="O31" s="247"/>
      <c r="P31" s="247"/>
      <c r="Q31" s="247"/>
      <c r="R31" s="247"/>
      <c r="S31" s="247"/>
      <c r="T31" s="247"/>
      <c r="U31" s="247"/>
      <c r="V31" s="247"/>
      <c r="W31" s="247"/>
      <c r="X31" s="247"/>
      <c r="Y31" s="247"/>
    </row>
    <row r="32" spans="1:27" ht="45" customHeight="1" x14ac:dyDescent="0.35">
      <c r="A32" s="248" t="s">
        <v>142</v>
      </c>
      <c r="B32" s="248"/>
      <c r="C32" s="248"/>
      <c r="D32" s="248"/>
      <c r="E32" s="248"/>
      <c r="F32" s="248"/>
      <c r="G32" s="248"/>
      <c r="H32" s="248"/>
      <c r="I32" s="248"/>
      <c r="J32" s="248"/>
      <c r="K32" s="248"/>
      <c r="L32" s="248"/>
      <c r="N32" s="248" t="s">
        <v>164</v>
      </c>
      <c r="O32" s="248"/>
      <c r="P32" s="248"/>
      <c r="Q32" s="248"/>
      <c r="R32" s="248"/>
      <c r="S32" s="248"/>
      <c r="T32" s="248"/>
      <c r="U32" s="248"/>
      <c r="V32" s="248"/>
      <c r="W32" s="248"/>
      <c r="X32" s="248"/>
      <c r="Y32" s="248"/>
    </row>
    <row r="33" spans="1:27" ht="15" customHeight="1" x14ac:dyDescent="0.35">
      <c r="A33" s="47"/>
      <c r="N33" s="47"/>
    </row>
    <row r="34" spans="1:27" ht="45" customHeight="1" x14ac:dyDescent="0.35">
      <c r="A34" s="249"/>
      <c r="B34" s="249"/>
      <c r="C34" s="33" t="s">
        <v>27</v>
      </c>
      <c r="D34" s="33" t="s">
        <v>28</v>
      </c>
      <c r="E34" s="33" t="s">
        <v>29</v>
      </c>
      <c r="F34" s="33" t="s">
        <v>30</v>
      </c>
      <c r="G34" s="33" t="s">
        <v>31</v>
      </c>
      <c r="H34" s="33" t="s">
        <v>32</v>
      </c>
      <c r="I34" s="33" t="s">
        <v>33</v>
      </c>
      <c r="J34" s="33" t="s">
        <v>34</v>
      </c>
      <c r="K34" s="33" t="s">
        <v>35</v>
      </c>
      <c r="L34" s="12" t="s">
        <v>36</v>
      </c>
      <c r="N34" s="249"/>
      <c r="O34" s="249"/>
      <c r="P34" s="61" t="s">
        <v>168</v>
      </c>
      <c r="Q34" s="61" t="s">
        <v>169</v>
      </c>
      <c r="R34" s="61" t="s">
        <v>170</v>
      </c>
      <c r="S34" s="61" t="s">
        <v>171</v>
      </c>
      <c r="T34" s="61" t="s">
        <v>172</v>
      </c>
      <c r="U34" s="61" t="s">
        <v>173</v>
      </c>
      <c r="V34" s="61" t="s">
        <v>174</v>
      </c>
      <c r="W34" s="61" t="s">
        <v>175</v>
      </c>
      <c r="X34" s="61" t="s">
        <v>176</v>
      </c>
      <c r="Y34" s="12" t="s">
        <v>36</v>
      </c>
    </row>
    <row r="35" spans="1:27" ht="105" customHeight="1" x14ac:dyDescent="0.35">
      <c r="A35" s="248" t="s">
        <v>157</v>
      </c>
      <c r="B35" s="248"/>
      <c r="C35" s="35"/>
      <c r="D35" s="35" t="s">
        <v>377</v>
      </c>
      <c r="E35" s="35">
        <v>64</v>
      </c>
      <c r="F35" s="34"/>
      <c r="G35" s="34"/>
      <c r="H35" s="34"/>
      <c r="I35" s="34"/>
      <c r="J35" s="34"/>
      <c r="K35" s="34"/>
      <c r="L35" s="35">
        <v>21</v>
      </c>
      <c r="N35" s="248" t="s">
        <v>179</v>
      </c>
      <c r="O35" s="248"/>
      <c r="P35" s="35"/>
      <c r="Q35" s="35">
        <v>15</v>
      </c>
      <c r="R35" s="35">
        <v>25</v>
      </c>
      <c r="S35" s="34"/>
      <c r="T35" s="34"/>
      <c r="U35" s="34"/>
      <c r="V35" s="34"/>
      <c r="W35" s="34"/>
      <c r="X35" s="34"/>
      <c r="Y35" s="35">
        <v>12</v>
      </c>
    </row>
    <row r="36" spans="1:27" ht="270" customHeight="1" x14ac:dyDescent="0.35"/>
    <row r="37" spans="1:27" ht="45" customHeight="1" x14ac:dyDescent="0.35">
      <c r="A37" s="243" t="s">
        <v>274</v>
      </c>
      <c r="B37" s="133"/>
      <c r="C37" s="133"/>
      <c r="D37" s="133"/>
      <c r="E37" s="133"/>
      <c r="F37" s="133"/>
      <c r="G37" s="133"/>
      <c r="H37" s="133"/>
      <c r="I37" s="133"/>
      <c r="J37" s="133"/>
      <c r="K37" s="133"/>
      <c r="L37" s="134"/>
      <c r="N37" s="243" t="s">
        <v>274</v>
      </c>
      <c r="O37" s="133"/>
      <c r="P37" s="133"/>
      <c r="Q37" s="133"/>
      <c r="R37" s="133"/>
      <c r="S37" s="133"/>
      <c r="T37" s="133"/>
      <c r="U37" s="133"/>
      <c r="V37" s="133"/>
      <c r="W37" s="133"/>
      <c r="X37" s="133"/>
      <c r="Y37" s="134"/>
    </row>
    <row r="38" spans="1:27" s="62" customFormat="1" ht="120" customHeight="1" x14ac:dyDescent="0.35">
      <c r="A38" s="244" t="s">
        <v>376</v>
      </c>
      <c r="B38" s="245"/>
      <c r="C38" s="245"/>
      <c r="D38" s="245"/>
      <c r="E38" s="245"/>
      <c r="F38" s="245"/>
      <c r="G38" s="245"/>
      <c r="H38" s="245"/>
      <c r="I38" s="245"/>
      <c r="J38" s="245"/>
      <c r="K38" s="245"/>
      <c r="L38" s="246"/>
      <c r="N38" s="244" t="s">
        <v>380</v>
      </c>
      <c r="O38" s="245"/>
      <c r="P38" s="245"/>
      <c r="Q38" s="245"/>
      <c r="R38" s="245"/>
      <c r="S38" s="245"/>
      <c r="T38" s="245"/>
      <c r="U38" s="245"/>
      <c r="V38" s="245"/>
      <c r="W38" s="245"/>
      <c r="X38" s="245"/>
      <c r="Y38" s="246"/>
      <c r="Z38" s="130"/>
      <c r="AA38" s="129"/>
    </row>
    <row r="39" spans="1:27" ht="15" customHeight="1" x14ac:dyDescent="0.35"/>
    <row r="40" spans="1:27" ht="30" customHeight="1" x14ac:dyDescent="0.35">
      <c r="A40" s="247" t="s">
        <v>104</v>
      </c>
      <c r="B40" s="247"/>
      <c r="C40" s="247"/>
      <c r="D40" s="247"/>
      <c r="E40" s="247"/>
      <c r="F40" s="247"/>
      <c r="G40" s="247"/>
      <c r="H40" s="247"/>
      <c r="I40" s="247"/>
      <c r="J40" s="247"/>
      <c r="K40" s="247"/>
      <c r="L40" s="247"/>
      <c r="N40" s="247" t="s">
        <v>104</v>
      </c>
      <c r="O40" s="247"/>
      <c r="P40" s="247"/>
      <c r="Q40" s="247"/>
      <c r="R40" s="247"/>
      <c r="S40" s="247"/>
      <c r="T40" s="247"/>
      <c r="U40" s="247"/>
      <c r="V40" s="247"/>
      <c r="W40" s="247"/>
      <c r="X40" s="247"/>
      <c r="Y40" s="247"/>
    </row>
    <row r="41" spans="1:27" ht="90" customHeight="1" x14ac:dyDescent="0.35">
      <c r="A41" s="248" t="s">
        <v>158</v>
      </c>
      <c r="B41" s="248"/>
      <c r="C41" s="248"/>
      <c r="D41" s="248"/>
      <c r="E41" s="248"/>
      <c r="F41" s="248"/>
      <c r="G41" s="248"/>
      <c r="H41" s="248"/>
      <c r="I41" s="248"/>
      <c r="J41" s="248"/>
      <c r="K41" s="248"/>
      <c r="L41" s="248"/>
      <c r="N41" s="248" t="s">
        <v>165</v>
      </c>
      <c r="O41" s="248"/>
      <c r="P41" s="248"/>
      <c r="Q41" s="248"/>
      <c r="R41" s="248"/>
      <c r="S41" s="248"/>
      <c r="T41" s="248"/>
      <c r="U41" s="248"/>
      <c r="V41" s="248"/>
      <c r="W41" s="248"/>
      <c r="X41" s="248"/>
      <c r="Y41" s="248"/>
    </row>
    <row r="42" spans="1:27" ht="15" customHeight="1" x14ac:dyDescent="0.35"/>
    <row r="43" spans="1:27" ht="45" customHeight="1" x14ac:dyDescent="0.35">
      <c r="A43" s="249"/>
      <c r="B43" s="249"/>
      <c r="C43" s="33" t="s">
        <v>27</v>
      </c>
      <c r="D43" s="33" t="s">
        <v>28</v>
      </c>
      <c r="E43" s="33" t="s">
        <v>29</v>
      </c>
      <c r="F43" s="33" t="s">
        <v>30</v>
      </c>
      <c r="G43" s="33" t="s">
        <v>31</v>
      </c>
      <c r="H43" s="33" t="s">
        <v>32</v>
      </c>
      <c r="I43" s="33" t="s">
        <v>33</v>
      </c>
      <c r="J43" s="33" t="s">
        <v>34</v>
      </c>
      <c r="K43" s="33" t="s">
        <v>35</v>
      </c>
      <c r="L43" s="39" t="s">
        <v>36</v>
      </c>
      <c r="N43" s="249"/>
      <c r="O43" s="249"/>
      <c r="P43" s="61" t="s">
        <v>168</v>
      </c>
      <c r="Q43" s="61" t="s">
        <v>169</v>
      </c>
      <c r="R43" s="61" t="s">
        <v>170</v>
      </c>
      <c r="S43" s="61" t="s">
        <v>171</v>
      </c>
      <c r="T43" s="61" t="s">
        <v>172</v>
      </c>
      <c r="U43" s="61" t="s">
        <v>173</v>
      </c>
      <c r="V43" s="61" t="s">
        <v>174</v>
      </c>
      <c r="W43" s="61" t="s">
        <v>175</v>
      </c>
      <c r="X43" s="61" t="s">
        <v>176</v>
      </c>
      <c r="Y43" s="39" t="s">
        <v>36</v>
      </c>
    </row>
    <row r="44" spans="1:27" ht="90" customHeight="1" x14ac:dyDescent="0.35">
      <c r="A44" s="219" t="s">
        <v>159</v>
      </c>
      <c r="B44" s="219"/>
      <c r="C44" s="35"/>
      <c r="D44" s="35"/>
      <c r="E44" s="35">
        <v>192</v>
      </c>
      <c r="F44" s="34"/>
      <c r="G44" s="34"/>
      <c r="H44" s="34"/>
      <c r="I44" s="34"/>
      <c r="J44" s="34"/>
      <c r="K44" s="34"/>
      <c r="L44" s="35">
        <v>96</v>
      </c>
      <c r="N44" s="219" t="s">
        <v>180</v>
      </c>
      <c r="O44" s="219"/>
      <c r="P44" s="35"/>
      <c r="Q44" s="35">
        <v>104</v>
      </c>
      <c r="R44" s="35">
        <v>119</v>
      </c>
      <c r="S44" s="34"/>
      <c r="T44" s="34"/>
      <c r="U44" s="34"/>
      <c r="V44" s="34"/>
      <c r="W44" s="34"/>
      <c r="X44" s="34"/>
      <c r="Y44" s="35">
        <v>59</v>
      </c>
    </row>
    <row r="45" spans="1:27" ht="270" customHeight="1" x14ac:dyDescent="0.35"/>
    <row r="46" spans="1:27" ht="30" customHeight="1" x14ac:dyDescent="0.35">
      <c r="A46" s="265" t="s">
        <v>356</v>
      </c>
      <c r="B46" s="151"/>
      <c r="C46" s="151"/>
      <c r="D46" s="151"/>
      <c r="E46" s="151"/>
      <c r="F46" s="151"/>
      <c r="G46" s="151"/>
      <c r="H46" s="151"/>
      <c r="I46" s="151"/>
      <c r="J46" s="266"/>
      <c r="K46" s="160" t="s">
        <v>3</v>
      </c>
      <c r="L46" s="161"/>
      <c r="N46" s="239" t="s">
        <v>357</v>
      </c>
      <c r="O46" s="159"/>
      <c r="P46" s="159"/>
      <c r="Q46" s="159"/>
      <c r="R46" s="159"/>
      <c r="S46" s="159"/>
      <c r="T46" s="159"/>
      <c r="U46" s="159"/>
      <c r="V46" s="159"/>
      <c r="W46" s="190"/>
      <c r="X46" s="160" t="s">
        <v>3</v>
      </c>
      <c r="Y46" s="161"/>
    </row>
    <row r="47" spans="1:27" ht="45" customHeight="1" x14ac:dyDescent="0.35">
      <c r="A47" s="240" t="s">
        <v>358</v>
      </c>
      <c r="B47" s="241"/>
      <c r="C47" s="241"/>
      <c r="D47" s="241"/>
      <c r="E47" s="241"/>
      <c r="F47" s="241"/>
      <c r="G47" s="241"/>
      <c r="H47" s="241"/>
      <c r="I47" s="241"/>
      <c r="J47" s="241"/>
      <c r="K47" s="241"/>
      <c r="L47" s="242"/>
      <c r="N47" s="240" t="s">
        <v>358</v>
      </c>
      <c r="O47" s="241"/>
      <c r="P47" s="241"/>
      <c r="Q47" s="241"/>
      <c r="R47" s="241"/>
      <c r="S47" s="241"/>
      <c r="T47" s="241"/>
      <c r="U47" s="241"/>
      <c r="V47" s="241"/>
      <c r="W47" s="241"/>
      <c r="X47" s="241"/>
      <c r="Y47" s="242"/>
    </row>
    <row r="48" spans="1:27" ht="45" customHeight="1" x14ac:dyDescent="0.35">
      <c r="A48" s="243" t="s">
        <v>275</v>
      </c>
      <c r="B48" s="133"/>
      <c r="C48" s="133"/>
      <c r="D48" s="133"/>
      <c r="E48" s="133"/>
      <c r="F48" s="133"/>
      <c r="G48" s="133"/>
      <c r="H48" s="133"/>
      <c r="I48" s="133"/>
      <c r="J48" s="133"/>
      <c r="K48" s="133"/>
      <c r="L48" s="134"/>
      <c r="N48" s="243" t="s">
        <v>275</v>
      </c>
      <c r="O48" s="133"/>
      <c r="P48" s="133"/>
      <c r="Q48" s="133"/>
      <c r="R48" s="133"/>
      <c r="S48" s="133"/>
      <c r="T48" s="133"/>
      <c r="U48" s="133"/>
      <c r="V48" s="133"/>
      <c r="W48" s="133"/>
      <c r="X48" s="133"/>
      <c r="Y48" s="134"/>
    </row>
    <row r="49" spans="1:27" s="62" customFormat="1" ht="120" customHeight="1" x14ac:dyDescent="0.35">
      <c r="A49" s="179" t="s">
        <v>378</v>
      </c>
      <c r="B49" s="180"/>
      <c r="C49" s="180"/>
      <c r="D49" s="180"/>
      <c r="E49" s="180"/>
      <c r="F49" s="180"/>
      <c r="G49" s="180"/>
      <c r="H49" s="180"/>
      <c r="I49" s="180"/>
      <c r="J49" s="180"/>
      <c r="K49" s="180"/>
      <c r="L49" s="181"/>
      <c r="N49" s="179" t="s">
        <v>383</v>
      </c>
      <c r="O49" s="180"/>
      <c r="P49" s="180"/>
      <c r="Q49" s="180"/>
      <c r="R49" s="180"/>
      <c r="S49" s="180"/>
      <c r="T49" s="180"/>
      <c r="U49" s="180"/>
      <c r="V49" s="180"/>
      <c r="W49" s="180"/>
      <c r="X49" s="180"/>
      <c r="Y49" s="181"/>
      <c r="Z49" s="130"/>
      <c r="AA49" s="129"/>
    </row>
    <row r="50" spans="1:27" ht="30" customHeight="1" x14ac:dyDescent="0.35">
      <c r="A50" s="221" t="s">
        <v>268</v>
      </c>
      <c r="B50" s="267"/>
      <c r="C50" s="267"/>
      <c r="D50" s="267"/>
      <c r="E50" s="267"/>
      <c r="F50" s="267"/>
      <c r="G50" s="267"/>
      <c r="H50" s="267"/>
      <c r="I50" s="267"/>
      <c r="J50" s="267"/>
      <c r="K50" s="267"/>
      <c r="L50" s="268"/>
      <c r="M50" s="93"/>
      <c r="N50" s="221" t="s">
        <v>268</v>
      </c>
      <c r="O50" s="267"/>
      <c r="P50" s="267"/>
      <c r="Q50" s="267"/>
      <c r="R50" s="267"/>
      <c r="S50" s="267"/>
      <c r="T50" s="267"/>
      <c r="U50" s="267"/>
      <c r="V50" s="267"/>
      <c r="W50" s="267"/>
      <c r="X50" s="267"/>
      <c r="Y50" s="268"/>
    </row>
  </sheetData>
  <sheetProtection algorithmName="SHA-256" hashValue="jSRC9kT7g80vgHNHtFuZl1jTYurKY1ehso9Cbll1ZAw=" saltValue="mhORU4B8sz4q5d1pmN9iJQ==" spinCount="100000" sheet="1" formatRows="0"/>
  <mergeCells count="74">
    <mergeCell ref="A50:L50"/>
    <mergeCell ref="N50:Y50"/>
    <mergeCell ref="A1:L1"/>
    <mergeCell ref="A10:L10"/>
    <mergeCell ref="A19:L19"/>
    <mergeCell ref="A20:L20"/>
    <mergeCell ref="A11:L11"/>
    <mergeCell ref="A2:L2"/>
    <mergeCell ref="A8:B8"/>
    <mergeCell ref="A7:B7"/>
    <mergeCell ref="A13:L13"/>
    <mergeCell ref="A14:L14"/>
    <mergeCell ref="A37:L37"/>
    <mergeCell ref="A38:L38"/>
    <mergeCell ref="A5:L5"/>
    <mergeCell ref="A48:L48"/>
    <mergeCell ref="A43:B43"/>
    <mergeCell ref="A44:B44"/>
    <mergeCell ref="A22:L22"/>
    <mergeCell ref="A23:L23"/>
    <mergeCell ref="A40:L40"/>
    <mergeCell ref="A28:L28"/>
    <mergeCell ref="A49:L49"/>
    <mergeCell ref="A3:L3"/>
    <mergeCell ref="A4:L4"/>
    <mergeCell ref="A47:L47"/>
    <mergeCell ref="K46:L46"/>
    <mergeCell ref="A46:J46"/>
    <mergeCell ref="A31:L31"/>
    <mergeCell ref="A32:L32"/>
    <mergeCell ref="A41:L41"/>
    <mergeCell ref="A17:B17"/>
    <mergeCell ref="A16:B16"/>
    <mergeCell ref="A25:B25"/>
    <mergeCell ref="A26:B26"/>
    <mergeCell ref="A35:B35"/>
    <mergeCell ref="A34:B34"/>
    <mergeCell ref="A29:L29"/>
    <mergeCell ref="N1:Y1"/>
    <mergeCell ref="N2:Y2"/>
    <mergeCell ref="N3:Y3"/>
    <mergeCell ref="N4:Y4"/>
    <mergeCell ref="N5:Y5"/>
    <mergeCell ref="N7:O7"/>
    <mergeCell ref="N8:O8"/>
    <mergeCell ref="N10:Y10"/>
    <mergeCell ref="N11:Y11"/>
    <mergeCell ref="N13:Y13"/>
    <mergeCell ref="N14:Y14"/>
    <mergeCell ref="N16:O16"/>
    <mergeCell ref="N17:O17"/>
    <mergeCell ref="N19:Y19"/>
    <mergeCell ref="N20:Y20"/>
    <mergeCell ref="N22:Y22"/>
    <mergeCell ref="N23:Y23"/>
    <mergeCell ref="N25:O25"/>
    <mergeCell ref="N26:O26"/>
    <mergeCell ref="N28:Y28"/>
    <mergeCell ref="N29:Y29"/>
    <mergeCell ref="N31:Y31"/>
    <mergeCell ref="N32:Y32"/>
    <mergeCell ref="N34:O34"/>
    <mergeCell ref="N35:O35"/>
    <mergeCell ref="N37:Y37"/>
    <mergeCell ref="N38:Y38"/>
    <mergeCell ref="N40:Y40"/>
    <mergeCell ref="N41:Y41"/>
    <mergeCell ref="N43:O43"/>
    <mergeCell ref="N49:Y49"/>
    <mergeCell ref="N44:O44"/>
    <mergeCell ref="N46:W46"/>
    <mergeCell ref="X46:Y46"/>
    <mergeCell ref="N47:Y47"/>
    <mergeCell ref="N48:Y48"/>
  </mergeCells>
  <phoneticPr fontId="16" type="noConversion"/>
  <conditionalFormatting sqref="A47:L47">
    <cfRule type="expression" dxfId="79" priority="10">
      <formula>$K$46="No"</formula>
    </cfRule>
  </conditionalFormatting>
  <conditionalFormatting sqref="N47:Y47">
    <cfRule type="expression" dxfId="78" priority="2">
      <formula>$X$46="No"</formula>
    </cfRule>
  </conditionalFormatting>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5" id="{878FCC03-9710-4776-BEDE-C72B08261079}">
            <xm:f>'3. Section 3'!$F$88="No"</xm:f>
            <x14:dxf>
              <font>
                <color theme="0" tint="-0.499984740745262"/>
              </font>
              <fill>
                <patternFill>
                  <bgColor theme="0" tint="-0.499984740745262"/>
                </patternFill>
              </fill>
            </x14:dxf>
          </x14:cfRule>
          <xm:sqref>C8:D8 C17:D17 C26:D26 C35:D35 C44:D44</xm:sqref>
        </x14:conditionalFormatting>
        <x14:conditionalFormatting xmlns:xm="http://schemas.microsoft.com/office/excel/2006/main">
          <x14:cfRule type="expression" priority="14" id="{27A33CF0-A658-4D1C-B99E-E149807D2FF4}">
            <xm:f>'3. Section 3'!$F$89="No"</xm:f>
            <x14:dxf>
              <font>
                <color theme="0" tint="-0.499984740745262"/>
              </font>
              <fill>
                <patternFill>
                  <bgColor theme="0" tint="-0.499984740745262"/>
                </patternFill>
              </fill>
            </x14:dxf>
          </x14:cfRule>
          <xm:sqref>C44 C35 C26 C17 C8</xm:sqref>
        </x14:conditionalFormatting>
        <x14:conditionalFormatting xmlns:xm="http://schemas.microsoft.com/office/excel/2006/main">
          <x14:cfRule type="expression" priority="12" id="{ACD0E483-9C68-49F9-BA40-B3D2171A655B}">
            <xm:f>'3. Section 3'!$F$92="No"</xm:f>
            <x14:dxf>
              <font>
                <color theme="0" tint="-0.499984740745262"/>
              </font>
              <fill>
                <patternFill>
                  <bgColor theme="0" tint="-0.499984740745262"/>
                </patternFill>
              </fill>
            </x14:dxf>
          </x14:cfRule>
          <xm:sqref>P8:Q8 P17:Q17 P26:Q26 P35:Q35 P44:Q44</xm:sqref>
        </x14:conditionalFormatting>
        <x14:conditionalFormatting xmlns:xm="http://schemas.microsoft.com/office/excel/2006/main">
          <x14:cfRule type="expression" priority="11" id="{9485ECD6-2C22-47AE-BCB1-5C720A79514C}">
            <xm:f>'3. Section 3'!$F$93="No"</xm:f>
            <x14:dxf>
              <font>
                <color theme="0" tint="-0.499984740745262"/>
              </font>
              <fill>
                <patternFill>
                  <bgColor theme="0" tint="-0.499984740745262"/>
                </patternFill>
              </fill>
            </x14:dxf>
          </x14:cfRule>
          <xm:sqref>P44 P35 P26 P17 P8</xm:sqref>
        </x14:conditionalFormatting>
        <x14:conditionalFormatting xmlns:xm="http://schemas.microsoft.com/office/excel/2006/main">
          <x14:cfRule type="expression" priority="197" id="{FE62043F-4C94-4807-9D1C-2307EC6F95F5}">
            <xm:f>'3. Section 3'!$F$87="No"</xm:f>
            <x14:dxf>
              <font>
                <color theme="0" tint="-0.499984740745262"/>
              </font>
              <fill>
                <patternFill>
                  <bgColor theme="0" tint="-0.499984740745262"/>
                </patternFill>
              </fill>
            </x14:dxf>
          </x14:cfRule>
          <x14:cfRule type="expression" priority="198" id="{2BAFF5CF-FAC3-4B12-B40C-13CDC2703FA6}">
            <xm:f>'3. Section 3'!$F$76="No"</xm:f>
            <x14:dxf>
              <font>
                <color theme="0" tint="-0.499984740745262"/>
              </font>
              <fill>
                <patternFill>
                  <bgColor theme="0" tint="-0.499984740745262"/>
                </patternFill>
              </fill>
            </x14:dxf>
          </x14:cfRule>
          <x14:cfRule type="expression" priority="199" id="{DB38D92E-2267-41D1-AE9C-3FDBFD493B95}">
            <xm:f>'3. Section 3'!$F$43="Not yet"</xm:f>
            <x14:dxf>
              <font>
                <color theme="0" tint="-0.499984740745262"/>
              </font>
              <fill>
                <patternFill>
                  <bgColor theme="0" tint="-0.499984740745262"/>
                </patternFill>
              </fill>
            </x14:dxf>
          </x14:cfRule>
          <x14:cfRule type="expression" priority="200" id="{B980E219-4997-46FC-8B0F-300089FA5868}">
            <xm:f>'3. Section 3'!$F$8="Not yet"</xm:f>
            <x14:dxf>
              <font>
                <color theme="0" tint="-0.499984740745262"/>
              </font>
              <fill>
                <patternFill>
                  <bgColor theme="0" tint="-0.499984740745262"/>
                </patternFill>
              </fill>
            </x14:dxf>
          </x14:cfRule>
          <x14:cfRule type="expression" priority="201" id="{B0AD0FBF-FC54-4822-8AFC-8F4F693E6347}">
            <xm:f>'3. Section 3'!$F$7="Not yet"</xm:f>
            <x14:dxf>
              <font>
                <color theme="0" tint="-0.499984740745262"/>
              </font>
              <fill>
                <patternFill>
                  <bgColor theme="0" tint="-0.499984740745262"/>
                </patternFill>
              </fill>
            </x14:dxf>
          </x14:cfRule>
          <x14:cfRule type="expression" priority="202" id="{BF6BFBE9-1710-4308-AAFF-5EA7D71D6332}">
            <xm:f>'3. Section 3'!$F$6="Not yet"</xm:f>
            <x14:dxf>
              <font>
                <color theme="0" tint="-0.499984740745262"/>
              </font>
              <fill>
                <patternFill>
                  <bgColor theme="0" tint="-0.499984740745262"/>
                </patternFill>
              </fill>
            </x14:dxf>
          </x14:cfRule>
          <x14:cfRule type="expression" priority="203" id="{FDA06D6A-6519-478A-B9A3-7D9464AD460F}">
            <xm:f>'3. Section 3'!$F$5="Not yet"</xm:f>
            <x14:dxf>
              <font>
                <color theme="0" tint="-0.499984740745262"/>
              </font>
              <fill>
                <patternFill>
                  <bgColor theme="0" tint="-0.499984740745262"/>
                </patternFill>
              </fill>
            </x14:dxf>
          </x14:cfRule>
          <xm:sqref>A2:L49 N47:Y47</xm:sqref>
        </x14:conditionalFormatting>
        <x14:conditionalFormatting xmlns:xm="http://schemas.microsoft.com/office/excel/2006/main">
          <x14:cfRule type="expression" priority="204" id="{8C77E269-C600-4C07-9C62-24F58BFF100A}">
            <xm:f>'3. Section 3'!$F$94="No"</xm:f>
            <x14:dxf>
              <font>
                <color theme="0" tint="-0.499984740745262"/>
              </font>
              <fill>
                <patternFill>
                  <bgColor theme="0" tint="-0.499984740745262"/>
                </patternFill>
              </fill>
            </x14:dxf>
          </x14:cfRule>
          <x14:cfRule type="expression" priority="205" id="{28CEF464-6C35-42C6-877A-BF8AF73A935B}">
            <xm:f>'3. Section 3'!$F$91="No"</xm:f>
            <x14:dxf>
              <font>
                <color theme="0" tint="-0.499984740745262"/>
              </font>
              <fill>
                <patternFill>
                  <bgColor theme="0" tint="-0.499984740745262"/>
                </patternFill>
              </fill>
            </x14:dxf>
          </x14:cfRule>
          <x14:cfRule type="expression" priority="206" id="{CBF55C42-216F-4081-BAD5-2728D5173F1E}">
            <xm:f>'3. Section 3'!$F$76="No"</xm:f>
            <x14:dxf>
              <font>
                <color theme="0" tint="-0.499984740745262"/>
              </font>
              <fill>
                <patternFill>
                  <bgColor theme="0" tint="-0.499984740745262"/>
                </patternFill>
              </fill>
            </x14:dxf>
          </x14:cfRule>
          <x14:cfRule type="expression" priority="207" id="{CDD71749-6A7A-4131-8CCB-412A11BE57F7}">
            <xm:f>'3. Section 3'!$F$43="Not yet"</xm:f>
            <x14:dxf>
              <font>
                <color theme="0" tint="-0.499984740745262"/>
              </font>
              <fill>
                <patternFill>
                  <bgColor theme="0" tint="-0.499984740745262"/>
                </patternFill>
              </fill>
            </x14:dxf>
          </x14:cfRule>
          <x14:cfRule type="expression" priority="208" id="{2E88AEE6-ECBB-4371-9459-2661A4EE3815}">
            <xm:f>'3. Section 3'!$F$8="Not yet"</xm:f>
            <x14:dxf>
              <font>
                <color theme="0" tint="-0.499984740745262"/>
              </font>
              <fill>
                <patternFill>
                  <bgColor theme="0" tint="-0.499984740745262"/>
                </patternFill>
              </fill>
            </x14:dxf>
          </x14:cfRule>
          <x14:cfRule type="expression" priority="209" id="{7D2E8524-3B3C-4B3E-8214-65C0CC92F1A3}">
            <xm:f>'3. Section 3'!$F$7="Not yet"</xm:f>
            <x14:dxf>
              <font>
                <color theme="0" tint="-0.499984740745262"/>
              </font>
              <fill>
                <patternFill>
                  <bgColor theme="0" tint="-0.499984740745262"/>
                </patternFill>
              </fill>
            </x14:dxf>
          </x14:cfRule>
          <x14:cfRule type="expression" priority="210" id="{43F76D64-8D75-4124-8CF5-8624E9970609}">
            <xm:f>'3. Section 3'!$F$6="Not yet"</xm:f>
            <x14:dxf>
              <font>
                <color theme="0" tint="-0.499984740745262"/>
              </font>
              <fill>
                <patternFill>
                  <bgColor theme="0" tint="-0.499984740745262"/>
                </patternFill>
              </fill>
            </x14:dxf>
          </x14:cfRule>
          <x14:cfRule type="expression" priority="211" id="{8F86C73B-7AFA-47A4-9C07-817975CB511F}">
            <xm:f>'3. Section 3'!$F$5="Not yet"</xm:f>
            <x14:dxf>
              <font>
                <color theme="0" tint="-0.499984740745262"/>
              </font>
              <fill>
                <patternFill>
                  <bgColor theme="0" tint="-0.499984740745262"/>
                </patternFill>
              </fill>
            </x14:dxf>
          </x14:cfRule>
          <xm:sqref>N2:Y46 N48:Y49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4A1C8CE6-C90C-4CE3-949E-59343B6DAEC4}">
          <x14:formula1>
            <xm:f>'Worksheet - Drop Downs'!$A$3:$A$5</xm:f>
          </x14:formula1>
          <xm:sqref>K46:L46 X46:Y46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C80EF-E9FB-44DA-97EF-27F54D044DD4}">
  <sheetPr codeName="Sheet9"/>
  <dimension ref="A1:AA57"/>
  <sheetViews>
    <sheetView showGridLines="0" zoomScaleNormal="100" workbookViewId="0">
      <selection activeCell="X3" sqref="X3:Y3"/>
    </sheetView>
  </sheetViews>
  <sheetFormatPr defaultColWidth="9.1796875" defaultRowHeight="30" customHeight="1" x14ac:dyDescent="0.35"/>
  <cols>
    <col min="1" max="1" width="10.08984375" style="5" customWidth="1"/>
    <col min="2" max="12" width="10.08984375" style="1" customWidth="1"/>
    <col min="13" max="13" width="5.08984375" style="59" customWidth="1"/>
    <col min="14" max="14" width="10.08984375" style="5" customWidth="1"/>
    <col min="15" max="25" width="10.08984375" style="1" customWidth="1"/>
    <col min="26" max="26" width="15.54296875" style="130" customWidth="1"/>
    <col min="27" max="27" width="15.54296875" style="129" customWidth="1"/>
    <col min="28" max="45" width="10.08984375" style="59" customWidth="1"/>
    <col min="46" max="16384" width="9.1796875" style="59"/>
  </cols>
  <sheetData>
    <row r="1" spans="1:27" ht="30" customHeight="1" x14ac:dyDescent="0.35">
      <c r="A1" s="135" t="s">
        <v>278</v>
      </c>
      <c r="B1" s="136"/>
      <c r="C1" s="136"/>
      <c r="D1" s="136"/>
      <c r="E1" s="136"/>
      <c r="F1" s="136"/>
      <c r="G1" s="136"/>
      <c r="H1" s="136"/>
      <c r="I1" s="136"/>
      <c r="J1" s="136"/>
      <c r="K1" s="136"/>
      <c r="L1" s="137"/>
      <c r="N1" s="135" t="s">
        <v>279</v>
      </c>
      <c r="O1" s="136"/>
      <c r="P1" s="136"/>
      <c r="Q1" s="136"/>
      <c r="R1" s="136"/>
      <c r="S1" s="136"/>
      <c r="T1" s="136"/>
      <c r="U1" s="136"/>
      <c r="V1" s="136"/>
      <c r="W1" s="136"/>
      <c r="X1" s="136"/>
      <c r="Y1" s="137"/>
    </row>
    <row r="2" spans="1:27" ht="45" customHeight="1" x14ac:dyDescent="0.35">
      <c r="A2" s="259" t="s">
        <v>134</v>
      </c>
      <c r="B2" s="260"/>
      <c r="C2" s="260"/>
      <c r="D2" s="260"/>
      <c r="E2" s="260"/>
      <c r="F2" s="260"/>
      <c r="G2" s="260"/>
      <c r="H2" s="260"/>
      <c r="I2" s="260"/>
      <c r="J2" s="260"/>
      <c r="K2" s="260"/>
      <c r="L2" s="261"/>
      <c r="N2" s="259" t="s">
        <v>160</v>
      </c>
      <c r="O2" s="260"/>
      <c r="P2" s="260"/>
      <c r="Q2" s="260"/>
      <c r="R2" s="260"/>
      <c r="S2" s="260"/>
      <c r="T2" s="260"/>
      <c r="U2" s="260"/>
      <c r="V2" s="260"/>
      <c r="W2" s="260"/>
      <c r="X2" s="260"/>
      <c r="Y2" s="261"/>
    </row>
    <row r="3" spans="1:27" ht="45" customHeight="1" x14ac:dyDescent="0.35">
      <c r="A3" s="243" t="s">
        <v>271</v>
      </c>
      <c r="B3" s="133"/>
      <c r="C3" s="133"/>
      <c r="D3" s="133"/>
      <c r="E3" s="133"/>
      <c r="F3" s="133"/>
      <c r="G3" s="133"/>
      <c r="H3" s="133"/>
      <c r="I3" s="133"/>
      <c r="J3" s="134"/>
      <c r="K3" s="278" t="s">
        <v>2</v>
      </c>
      <c r="L3" s="279"/>
      <c r="N3" s="243" t="s">
        <v>271</v>
      </c>
      <c r="O3" s="133"/>
      <c r="P3" s="133"/>
      <c r="Q3" s="133"/>
      <c r="R3" s="133"/>
      <c r="S3" s="133"/>
      <c r="T3" s="133"/>
      <c r="U3" s="133"/>
      <c r="V3" s="133"/>
      <c r="W3" s="134"/>
      <c r="X3" s="278" t="s">
        <v>2</v>
      </c>
      <c r="Y3" s="279"/>
    </row>
    <row r="4" spans="1:27" ht="30" customHeight="1" x14ac:dyDescent="0.35">
      <c r="A4" s="262" t="s">
        <v>143</v>
      </c>
      <c r="B4" s="263"/>
      <c r="C4" s="263"/>
      <c r="D4" s="263"/>
      <c r="E4" s="263"/>
      <c r="F4" s="263"/>
      <c r="G4" s="263"/>
      <c r="H4" s="263"/>
      <c r="I4" s="263"/>
      <c r="J4" s="263"/>
      <c r="K4" s="263"/>
      <c r="L4" s="264"/>
      <c r="N4" s="262" t="s">
        <v>199</v>
      </c>
      <c r="O4" s="263"/>
      <c r="P4" s="263"/>
      <c r="Q4" s="263"/>
      <c r="R4" s="263"/>
      <c r="S4" s="263"/>
      <c r="T4" s="263"/>
      <c r="U4" s="263"/>
      <c r="V4" s="263"/>
      <c r="W4" s="263"/>
      <c r="X4" s="263"/>
      <c r="Y4" s="264"/>
    </row>
    <row r="5" spans="1:27" ht="45" customHeight="1" x14ac:dyDescent="0.35">
      <c r="A5" s="274" t="s">
        <v>144</v>
      </c>
      <c r="B5" s="275"/>
      <c r="C5" s="276" t="s">
        <v>145</v>
      </c>
      <c r="D5" s="276"/>
      <c r="E5" s="276"/>
      <c r="F5" s="276"/>
      <c r="G5" s="276"/>
      <c r="H5" s="276"/>
      <c r="I5" s="276"/>
      <c r="J5" s="276"/>
      <c r="K5" s="276"/>
      <c r="L5" s="277"/>
      <c r="N5" s="274" t="s">
        <v>144</v>
      </c>
      <c r="O5" s="275"/>
      <c r="P5" s="276" t="s">
        <v>145</v>
      </c>
      <c r="Q5" s="276"/>
      <c r="R5" s="276"/>
      <c r="S5" s="276"/>
      <c r="T5" s="276"/>
      <c r="U5" s="276"/>
      <c r="V5" s="276"/>
      <c r="W5" s="276"/>
      <c r="X5" s="276"/>
      <c r="Y5" s="277"/>
    </row>
    <row r="6" spans="1:27" ht="45" customHeight="1" x14ac:dyDescent="0.35">
      <c r="A6" s="253" t="s">
        <v>147</v>
      </c>
      <c r="B6" s="162"/>
      <c r="C6" s="162"/>
      <c r="D6" s="162"/>
      <c r="E6" s="162"/>
      <c r="F6" s="162"/>
      <c r="G6" s="162"/>
      <c r="H6" s="162"/>
      <c r="I6" s="162"/>
      <c r="J6" s="162"/>
      <c r="K6" s="162"/>
      <c r="L6" s="163"/>
      <c r="N6" s="253" t="s">
        <v>198</v>
      </c>
      <c r="O6" s="162"/>
      <c r="P6" s="162"/>
      <c r="Q6" s="162"/>
      <c r="R6" s="162"/>
      <c r="S6" s="162"/>
      <c r="T6" s="162"/>
      <c r="U6" s="162"/>
      <c r="V6" s="162"/>
      <c r="W6" s="162"/>
      <c r="X6" s="162"/>
      <c r="Y6" s="163"/>
    </row>
    <row r="7" spans="1:27" ht="15" customHeight="1" x14ac:dyDescent="0.35"/>
    <row r="8" spans="1:27" ht="45" customHeight="1" x14ac:dyDescent="0.35">
      <c r="A8" s="271"/>
      <c r="B8" s="271"/>
      <c r="C8" s="33" t="s">
        <v>27</v>
      </c>
      <c r="D8" s="33" t="s">
        <v>28</v>
      </c>
      <c r="E8" s="33" t="s">
        <v>29</v>
      </c>
      <c r="F8" s="33" t="s">
        <v>30</v>
      </c>
      <c r="G8" s="33" t="s">
        <v>31</v>
      </c>
      <c r="H8" s="33" t="s">
        <v>32</v>
      </c>
      <c r="I8" s="33" t="s">
        <v>33</v>
      </c>
      <c r="J8" s="33" t="s">
        <v>34</v>
      </c>
      <c r="K8" s="33" t="s">
        <v>35</v>
      </c>
      <c r="L8" s="12" t="s">
        <v>36</v>
      </c>
      <c r="N8" s="271"/>
      <c r="O8" s="271"/>
      <c r="P8" s="61" t="s">
        <v>168</v>
      </c>
      <c r="Q8" s="61" t="s">
        <v>169</v>
      </c>
      <c r="R8" s="61" t="s">
        <v>170</v>
      </c>
      <c r="S8" s="61" t="s">
        <v>171</v>
      </c>
      <c r="T8" s="61" t="s">
        <v>172</v>
      </c>
      <c r="U8" s="61" t="s">
        <v>173</v>
      </c>
      <c r="V8" s="61" t="s">
        <v>174</v>
      </c>
      <c r="W8" s="61" t="s">
        <v>175</v>
      </c>
      <c r="X8" s="61" t="s">
        <v>176</v>
      </c>
      <c r="Y8" s="12" t="s">
        <v>36</v>
      </c>
    </row>
    <row r="9" spans="1:27" ht="105" customHeight="1" x14ac:dyDescent="0.35">
      <c r="A9" s="272" t="s">
        <v>146</v>
      </c>
      <c r="B9" s="272"/>
      <c r="C9" s="35"/>
      <c r="D9" s="35"/>
      <c r="E9" s="35"/>
      <c r="F9" s="34"/>
      <c r="G9" s="34"/>
      <c r="H9" s="34"/>
      <c r="I9" s="34"/>
      <c r="J9" s="34"/>
      <c r="K9" s="34"/>
      <c r="L9" s="35"/>
      <c r="N9" s="272" t="s">
        <v>146</v>
      </c>
      <c r="O9" s="272"/>
      <c r="P9" s="35"/>
      <c r="Q9" s="35"/>
      <c r="R9" s="35"/>
      <c r="S9" s="34"/>
      <c r="T9" s="34"/>
      <c r="U9" s="34"/>
      <c r="V9" s="34"/>
      <c r="W9" s="34"/>
      <c r="X9" s="34"/>
      <c r="Y9" s="35"/>
    </row>
    <row r="10" spans="1:27" ht="240" customHeight="1" x14ac:dyDescent="0.35"/>
    <row r="11" spans="1:27" ht="45" customHeight="1" x14ac:dyDescent="0.35">
      <c r="A11" s="243" t="s">
        <v>276</v>
      </c>
      <c r="B11" s="133"/>
      <c r="C11" s="133"/>
      <c r="D11" s="133"/>
      <c r="E11" s="133"/>
      <c r="F11" s="133"/>
      <c r="G11" s="133"/>
      <c r="H11" s="133"/>
      <c r="I11" s="133"/>
      <c r="J11" s="133"/>
      <c r="K11" s="133"/>
      <c r="L11" s="134"/>
      <c r="N11" s="243" t="s">
        <v>276</v>
      </c>
      <c r="O11" s="133"/>
      <c r="P11" s="133"/>
      <c r="Q11" s="133"/>
      <c r="R11" s="133"/>
      <c r="S11" s="133"/>
      <c r="T11" s="133"/>
      <c r="U11" s="133"/>
      <c r="V11" s="133"/>
      <c r="W11" s="133"/>
      <c r="X11" s="133"/>
      <c r="Y11" s="134"/>
    </row>
    <row r="12" spans="1:27" s="62" customFormat="1" ht="120" customHeight="1" x14ac:dyDescent="0.35">
      <c r="A12" s="273" t="s">
        <v>24</v>
      </c>
      <c r="B12" s="273"/>
      <c r="C12" s="273"/>
      <c r="D12" s="273"/>
      <c r="E12" s="273"/>
      <c r="F12" s="273"/>
      <c r="G12" s="273"/>
      <c r="H12" s="273"/>
      <c r="I12" s="273"/>
      <c r="J12" s="273"/>
      <c r="K12" s="273"/>
      <c r="L12" s="273"/>
      <c r="N12" s="273" t="s">
        <v>24</v>
      </c>
      <c r="O12" s="273"/>
      <c r="P12" s="273"/>
      <c r="Q12" s="273"/>
      <c r="R12" s="273"/>
      <c r="S12" s="273"/>
      <c r="T12" s="273"/>
      <c r="U12" s="273"/>
      <c r="V12" s="273"/>
      <c r="W12" s="273"/>
      <c r="X12" s="273"/>
      <c r="Y12" s="273"/>
      <c r="Z12" s="130"/>
      <c r="AA12" s="129"/>
    </row>
    <row r="13" spans="1:27" ht="15" customHeight="1" x14ac:dyDescent="0.35">
      <c r="A13" s="36"/>
      <c r="B13" s="37"/>
      <c r="C13" s="37"/>
      <c r="D13" s="37"/>
      <c r="E13" s="37"/>
      <c r="F13" s="37"/>
      <c r="G13" s="37"/>
      <c r="H13" s="37"/>
      <c r="I13" s="37"/>
      <c r="J13" s="37"/>
      <c r="K13" s="37"/>
      <c r="L13" s="40"/>
      <c r="N13" s="36"/>
      <c r="O13" s="37"/>
      <c r="P13" s="37"/>
      <c r="Q13" s="37"/>
      <c r="R13" s="37"/>
      <c r="S13" s="37"/>
      <c r="T13" s="37"/>
      <c r="U13" s="37"/>
      <c r="V13" s="37"/>
      <c r="W13" s="37"/>
      <c r="X13" s="37"/>
      <c r="Y13" s="40"/>
    </row>
    <row r="14" spans="1:27" ht="45" customHeight="1" x14ac:dyDescent="0.35">
      <c r="A14" s="274" t="s">
        <v>144</v>
      </c>
      <c r="B14" s="275"/>
      <c r="C14" s="276" t="s">
        <v>145</v>
      </c>
      <c r="D14" s="276"/>
      <c r="E14" s="276"/>
      <c r="F14" s="276"/>
      <c r="G14" s="276"/>
      <c r="H14" s="276"/>
      <c r="I14" s="276"/>
      <c r="J14" s="276"/>
      <c r="K14" s="276"/>
      <c r="L14" s="277"/>
      <c r="N14" s="274" t="s">
        <v>144</v>
      </c>
      <c r="O14" s="275"/>
      <c r="P14" s="276" t="s">
        <v>145</v>
      </c>
      <c r="Q14" s="276"/>
      <c r="R14" s="276"/>
      <c r="S14" s="276"/>
      <c r="T14" s="276"/>
      <c r="U14" s="276"/>
      <c r="V14" s="276"/>
      <c r="W14" s="276"/>
      <c r="X14" s="276"/>
      <c r="Y14" s="277"/>
    </row>
    <row r="15" spans="1:27" ht="45" customHeight="1" x14ac:dyDescent="0.35">
      <c r="A15" s="253" t="s">
        <v>147</v>
      </c>
      <c r="B15" s="162"/>
      <c r="C15" s="162"/>
      <c r="D15" s="162"/>
      <c r="E15" s="162"/>
      <c r="F15" s="162"/>
      <c r="G15" s="162"/>
      <c r="H15" s="162"/>
      <c r="I15" s="162"/>
      <c r="J15" s="162"/>
      <c r="K15" s="162"/>
      <c r="L15" s="163"/>
      <c r="N15" s="253" t="s">
        <v>198</v>
      </c>
      <c r="O15" s="162"/>
      <c r="P15" s="162"/>
      <c r="Q15" s="162"/>
      <c r="R15" s="162"/>
      <c r="S15" s="162"/>
      <c r="T15" s="162"/>
      <c r="U15" s="162"/>
      <c r="V15" s="162"/>
      <c r="W15" s="162"/>
      <c r="X15" s="162"/>
      <c r="Y15" s="163"/>
    </row>
    <row r="16" spans="1:27" ht="15" customHeight="1" x14ac:dyDescent="0.35"/>
    <row r="17" spans="1:25" ht="45" customHeight="1" x14ac:dyDescent="0.35">
      <c r="A17" s="271"/>
      <c r="B17" s="271"/>
      <c r="C17" s="33" t="s">
        <v>27</v>
      </c>
      <c r="D17" s="33" t="s">
        <v>28</v>
      </c>
      <c r="E17" s="33" t="s">
        <v>29</v>
      </c>
      <c r="F17" s="33" t="s">
        <v>30</v>
      </c>
      <c r="G17" s="33" t="s">
        <v>31</v>
      </c>
      <c r="H17" s="33" t="s">
        <v>32</v>
      </c>
      <c r="I17" s="33" t="s">
        <v>33</v>
      </c>
      <c r="J17" s="33" t="s">
        <v>34</v>
      </c>
      <c r="K17" s="33" t="s">
        <v>35</v>
      </c>
      <c r="L17" s="12" t="s">
        <v>36</v>
      </c>
      <c r="N17" s="271"/>
      <c r="O17" s="271"/>
      <c r="P17" s="61" t="s">
        <v>168</v>
      </c>
      <c r="Q17" s="61" t="s">
        <v>169</v>
      </c>
      <c r="R17" s="61" t="s">
        <v>170</v>
      </c>
      <c r="S17" s="61" t="s">
        <v>171</v>
      </c>
      <c r="T17" s="61" t="s">
        <v>172</v>
      </c>
      <c r="U17" s="61" t="s">
        <v>173</v>
      </c>
      <c r="V17" s="61" t="s">
        <v>174</v>
      </c>
      <c r="W17" s="61" t="s">
        <v>175</v>
      </c>
      <c r="X17" s="61" t="s">
        <v>176</v>
      </c>
      <c r="Y17" s="12" t="s">
        <v>36</v>
      </c>
    </row>
    <row r="18" spans="1:25" ht="105" customHeight="1" x14ac:dyDescent="0.35">
      <c r="A18" s="272" t="s">
        <v>146</v>
      </c>
      <c r="B18" s="272"/>
      <c r="C18" s="35"/>
      <c r="D18" s="35"/>
      <c r="E18" s="35"/>
      <c r="F18" s="34"/>
      <c r="G18" s="34"/>
      <c r="H18" s="34"/>
      <c r="I18" s="34"/>
      <c r="J18" s="34"/>
      <c r="K18" s="34"/>
      <c r="L18" s="35"/>
      <c r="N18" s="272" t="s">
        <v>146</v>
      </c>
      <c r="O18" s="272"/>
      <c r="P18" s="35"/>
      <c r="Q18" s="35"/>
      <c r="R18" s="35"/>
      <c r="S18" s="34"/>
      <c r="T18" s="34"/>
      <c r="U18" s="34"/>
      <c r="V18" s="34"/>
      <c r="W18" s="34"/>
      <c r="X18" s="34"/>
      <c r="Y18" s="35"/>
    </row>
    <row r="19" spans="1:25" ht="240" customHeight="1" x14ac:dyDescent="0.35"/>
    <row r="20" spans="1:25" ht="45" customHeight="1" x14ac:dyDescent="0.35">
      <c r="A20" s="243" t="s">
        <v>276</v>
      </c>
      <c r="B20" s="133"/>
      <c r="C20" s="133"/>
      <c r="D20" s="133"/>
      <c r="E20" s="133"/>
      <c r="F20" s="133"/>
      <c r="G20" s="133"/>
      <c r="H20" s="133"/>
      <c r="I20" s="133"/>
      <c r="J20" s="133"/>
      <c r="K20" s="133"/>
      <c r="L20" s="134"/>
      <c r="N20" s="243" t="s">
        <v>276</v>
      </c>
      <c r="O20" s="133"/>
      <c r="P20" s="133"/>
      <c r="Q20" s="133"/>
      <c r="R20" s="133"/>
      <c r="S20" s="133"/>
      <c r="T20" s="133"/>
      <c r="U20" s="133"/>
      <c r="V20" s="133"/>
      <c r="W20" s="133"/>
      <c r="X20" s="133"/>
      <c r="Y20" s="134"/>
    </row>
    <row r="21" spans="1:25" ht="120" customHeight="1" x14ac:dyDescent="0.35">
      <c r="A21" s="273" t="s">
        <v>24</v>
      </c>
      <c r="B21" s="273"/>
      <c r="C21" s="273"/>
      <c r="D21" s="273"/>
      <c r="E21" s="273"/>
      <c r="F21" s="273"/>
      <c r="G21" s="273"/>
      <c r="H21" s="273"/>
      <c r="I21" s="273"/>
      <c r="J21" s="273"/>
      <c r="K21" s="273"/>
      <c r="L21" s="273"/>
      <c r="N21" s="273" t="s">
        <v>24</v>
      </c>
      <c r="O21" s="273"/>
      <c r="P21" s="273"/>
      <c r="Q21" s="273"/>
      <c r="R21" s="273"/>
      <c r="S21" s="273"/>
      <c r="T21" s="273"/>
      <c r="U21" s="273"/>
      <c r="V21" s="273"/>
      <c r="W21" s="273"/>
      <c r="X21" s="273"/>
      <c r="Y21" s="273"/>
    </row>
    <row r="22" spans="1:25" ht="15" customHeight="1" x14ac:dyDescent="0.35">
      <c r="A22" s="36"/>
      <c r="B22" s="37"/>
      <c r="C22" s="37"/>
      <c r="D22" s="37"/>
      <c r="E22" s="37"/>
      <c r="F22" s="37"/>
      <c r="G22" s="37"/>
      <c r="H22" s="37"/>
      <c r="I22" s="37"/>
      <c r="J22" s="37"/>
      <c r="K22" s="37"/>
      <c r="L22" s="40"/>
      <c r="N22" s="36"/>
      <c r="O22" s="37"/>
      <c r="P22" s="37"/>
      <c r="Q22" s="37"/>
      <c r="R22" s="37"/>
      <c r="S22" s="37"/>
      <c r="T22" s="37"/>
      <c r="U22" s="37"/>
      <c r="V22" s="37"/>
      <c r="W22" s="37"/>
      <c r="X22" s="37"/>
      <c r="Y22" s="40"/>
    </row>
    <row r="23" spans="1:25" ht="45" customHeight="1" x14ac:dyDescent="0.35">
      <c r="A23" s="274" t="s">
        <v>144</v>
      </c>
      <c r="B23" s="275"/>
      <c r="C23" s="276" t="s">
        <v>145</v>
      </c>
      <c r="D23" s="276"/>
      <c r="E23" s="276"/>
      <c r="F23" s="276"/>
      <c r="G23" s="276"/>
      <c r="H23" s="276"/>
      <c r="I23" s="276"/>
      <c r="J23" s="276"/>
      <c r="K23" s="276"/>
      <c r="L23" s="277"/>
      <c r="N23" s="274" t="s">
        <v>144</v>
      </c>
      <c r="O23" s="275"/>
      <c r="P23" s="276" t="s">
        <v>145</v>
      </c>
      <c r="Q23" s="276"/>
      <c r="R23" s="276"/>
      <c r="S23" s="276"/>
      <c r="T23" s="276"/>
      <c r="U23" s="276"/>
      <c r="V23" s="276"/>
      <c r="W23" s="276"/>
      <c r="X23" s="276"/>
      <c r="Y23" s="277"/>
    </row>
    <row r="24" spans="1:25" ht="45" customHeight="1" x14ac:dyDescent="0.35">
      <c r="A24" s="253" t="s">
        <v>147</v>
      </c>
      <c r="B24" s="162"/>
      <c r="C24" s="162"/>
      <c r="D24" s="162"/>
      <c r="E24" s="162"/>
      <c r="F24" s="162"/>
      <c r="G24" s="162"/>
      <c r="H24" s="162"/>
      <c r="I24" s="162"/>
      <c r="J24" s="162"/>
      <c r="K24" s="162"/>
      <c r="L24" s="163"/>
      <c r="N24" s="253" t="s">
        <v>198</v>
      </c>
      <c r="O24" s="162"/>
      <c r="P24" s="162"/>
      <c r="Q24" s="162"/>
      <c r="R24" s="162"/>
      <c r="S24" s="162"/>
      <c r="T24" s="162"/>
      <c r="U24" s="162"/>
      <c r="V24" s="162"/>
      <c r="W24" s="162"/>
      <c r="X24" s="162"/>
      <c r="Y24" s="163"/>
    </row>
    <row r="25" spans="1:25" ht="15" customHeight="1" x14ac:dyDescent="0.35"/>
    <row r="26" spans="1:25" ht="45" customHeight="1" x14ac:dyDescent="0.35">
      <c r="A26" s="271"/>
      <c r="B26" s="271"/>
      <c r="C26" s="33" t="s">
        <v>27</v>
      </c>
      <c r="D26" s="33" t="s">
        <v>28</v>
      </c>
      <c r="E26" s="33" t="s">
        <v>29</v>
      </c>
      <c r="F26" s="33" t="s">
        <v>30</v>
      </c>
      <c r="G26" s="33" t="s">
        <v>31</v>
      </c>
      <c r="H26" s="33" t="s">
        <v>32</v>
      </c>
      <c r="I26" s="33" t="s">
        <v>33</v>
      </c>
      <c r="J26" s="33" t="s">
        <v>34</v>
      </c>
      <c r="K26" s="33" t="s">
        <v>35</v>
      </c>
      <c r="L26" s="12" t="s">
        <v>36</v>
      </c>
      <c r="N26" s="271"/>
      <c r="O26" s="271"/>
      <c r="P26" s="61" t="s">
        <v>168</v>
      </c>
      <c r="Q26" s="61" t="s">
        <v>169</v>
      </c>
      <c r="R26" s="61" t="s">
        <v>170</v>
      </c>
      <c r="S26" s="61" t="s">
        <v>171</v>
      </c>
      <c r="T26" s="61" t="s">
        <v>172</v>
      </c>
      <c r="U26" s="61" t="s">
        <v>173</v>
      </c>
      <c r="V26" s="61" t="s">
        <v>174</v>
      </c>
      <c r="W26" s="61" t="s">
        <v>175</v>
      </c>
      <c r="X26" s="61" t="s">
        <v>176</v>
      </c>
      <c r="Y26" s="12" t="s">
        <v>36</v>
      </c>
    </row>
    <row r="27" spans="1:25" ht="105" customHeight="1" x14ac:dyDescent="0.35">
      <c r="A27" s="272" t="s">
        <v>146</v>
      </c>
      <c r="B27" s="272"/>
      <c r="C27" s="35"/>
      <c r="D27" s="35"/>
      <c r="E27" s="35"/>
      <c r="F27" s="34"/>
      <c r="G27" s="34"/>
      <c r="H27" s="34"/>
      <c r="I27" s="34"/>
      <c r="J27" s="34"/>
      <c r="K27" s="34"/>
      <c r="L27" s="35"/>
      <c r="N27" s="272" t="s">
        <v>146</v>
      </c>
      <c r="O27" s="272"/>
      <c r="P27" s="35"/>
      <c r="Q27" s="35"/>
      <c r="R27" s="35"/>
      <c r="S27" s="34"/>
      <c r="T27" s="34"/>
      <c r="U27" s="34"/>
      <c r="V27" s="34"/>
      <c r="W27" s="34"/>
      <c r="X27" s="34"/>
      <c r="Y27" s="35"/>
    </row>
    <row r="28" spans="1:25" ht="240" customHeight="1" x14ac:dyDescent="0.35"/>
    <row r="29" spans="1:25" ht="45" customHeight="1" x14ac:dyDescent="0.35">
      <c r="A29" s="243" t="s">
        <v>276</v>
      </c>
      <c r="B29" s="133"/>
      <c r="C29" s="133"/>
      <c r="D29" s="133"/>
      <c r="E29" s="133"/>
      <c r="F29" s="133"/>
      <c r="G29" s="133"/>
      <c r="H29" s="133"/>
      <c r="I29" s="133"/>
      <c r="J29" s="133"/>
      <c r="K29" s="133"/>
      <c r="L29" s="134"/>
      <c r="N29" s="243" t="s">
        <v>276</v>
      </c>
      <c r="O29" s="133"/>
      <c r="P29" s="133"/>
      <c r="Q29" s="133"/>
      <c r="R29" s="133"/>
      <c r="S29" s="133"/>
      <c r="T29" s="133"/>
      <c r="U29" s="133"/>
      <c r="V29" s="133"/>
      <c r="W29" s="133"/>
      <c r="X29" s="133"/>
      <c r="Y29" s="134"/>
    </row>
    <row r="30" spans="1:25" ht="120" customHeight="1" x14ac:dyDescent="0.35">
      <c r="A30" s="273" t="s">
        <v>24</v>
      </c>
      <c r="B30" s="273"/>
      <c r="C30" s="273"/>
      <c r="D30" s="273"/>
      <c r="E30" s="273"/>
      <c r="F30" s="273"/>
      <c r="G30" s="273"/>
      <c r="H30" s="273"/>
      <c r="I30" s="273"/>
      <c r="J30" s="273"/>
      <c r="K30" s="273"/>
      <c r="L30" s="273"/>
      <c r="N30" s="273" t="s">
        <v>24</v>
      </c>
      <c r="O30" s="273"/>
      <c r="P30" s="273"/>
      <c r="Q30" s="273"/>
      <c r="R30" s="273"/>
      <c r="S30" s="273"/>
      <c r="T30" s="273"/>
      <c r="U30" s="273"/>
      <c r="V30" s="273"/>
      <c r="W30" s="273"/>
      <c r="X30" s="273"/>
      <c r="Y30" s="273"/>
    </row>
    <row r="31" spans="1:25" ht="15" customHeight="1" x14ac:dyDescent="0.35">
      <c r="A31" s="36"/>
      <c r="B31" s="37"/>
      <c r="C31" s="37"/>
      <c r="D31" s="37"/>
      <c r="E31" s="37"/>
      <c r="F31" s="37"/>
      <c r="G31" s="37"/>
      <c r="H31" s="37"/>
      <c r="I31" s="37"/>
      <c r="J31" s="37"/>
      <c r="K31" s="37"/>
      <c r="L31" s="40"/>
      <c r="N31" s="36"/>
      <c r="O31" s="37"/>
      <c r="P31" s="37"/>
      <c r="Q31" s="37"/>
      <c r="R31" s="37"/>
      <c r="S31" s="37"/>
      <c r="T31" s="37"/>
      <c r="U31" s="37"/>
      <c r="V31" s="37"/>
      <c r="W31" s="37"/>
      <c r="X31" s="37"/>
      <c r="Y31" s="40"/>
    </row>
    <row r="32" spans="1:25" ht="45" customHeight="1" x14ac:dyDescent="0.35">
      <c r="A32" s="274" t="s">
        <v>144</v>
      </c>
      <c r="B32" s="275"/>
      <c r="C32" s="276" t="s">
        <v>145</v>
      </c>
      <c r="D32" s="276"/>
      <c r="E32" s="276"/>
      <c r="F32" s="276"/>
      <c r="G32" s="276"/>
      <c r="H32" s="276"/>
      <c r="I32" s="276"/>
      <c r="J32" s="276"/>
      <c r="K32" s="276"/>
      <c r="L32" s="277"/>
      <c r="N32" s="274" t="s">
        <v>144</v>
      </c>
      <c r="O32" s="275"/>
      <c r="P32" s="276" t="s">
        <v>145</v>
      </c>
      <c r="Q32" s="276"/>
      <c r="R32" s="276"/>
      <c r="S32" s="276"/>
      <c r="T32" s="276"/>
      <c r="U32" s="276"/>
      <c r="V32" s="276"/>
      <c r="W32" s="276"/>
      <c r="X32" s="276"/>
      <c r="Y32" s="277"/>
    </row>
    <row r="33" spans="1:25" ht="45" customHeight="1" x14ac:dyDescent="0.35">
      <c r="A33" s="253" t="s">
        <v>147</v>
      </c>
      <c r="B33" s="162"/>
      <c r="C33" s="162"/>
      <c r="D33" s="162"/>
      <c r="E33" s="162"/>
      <c r="F33" s="162"/>
      <c r="G33" s="162"/>
      <c r="H33" s="162"/>
      <c r="I33" s="162"/>
      <c r="J33" s="162"/>
      <c r="K33" s="162"/>
      <c r="L33" s="163"/>
      <c r="N33" s="253" t="s">
        <v>198</v>
      </c>
      <c r="O33" s="162"/>
      <c r="P33" s="162"/>
      <c r="Q33" s="162"/>
      <c r="R33" s="162"/>
      <c r="S33" s="162"/>
      <c r="T33" s="162"/>
      <c r="U33" s="162"/>
      <c r="V33" s="162"/>
      <c r="W33" s="162"/>
      <c r="X33" s="162"/>
      <c r="Y33" s="163"/>
    </row>
    <row r="34" spans="1:25" ht="15" customHeight="1" x14ac:dyDescent="0.35"/>
    <row r="35" spans="1:25" ht="45" customHeight="1" x14ac:dyDescent="0.35">
      <c r="A35" s="271"/>
      <c r="B35" s="271"/>
      <c r="C35" s="33" t="s">
        <v>27</v>
      </c>
      <c r="D35" s="33" t="s">
        <v>28</v>
      </c>
      <c r="E35" s="33" t="s">
        <v>29</v>
      </c>
      <c r="F35" s="33" t="s">
        <v>30</v>
      </c>
      <c r="G35" s="33" t="s">
        <v>31</v>
      </c>
      <c r="H35" s="33" t="s">
        <v>32</v>
      </c>
      <c r="I35" s="33" t="s">
        <v>33</v>
      </c>
      <c r="J35" s="33" t="s">
        <v>34</v>
      </c>
      <c r="K35" s="33" t="s">
        <v>35</v>
      </c>
      <c r="L35" s="12" t="s">
        <v>36</v>
      </c>
      <c r="N35" s="271"/>
      <c r="O35" s="271"/>
      <c r="P35" s="61" t="s">
        <v>168</v>
      </c>
      <c r="Q35" s="61" t="s">
        <v>169</v>
      </c>
      <c r="R35" s="61" t="s">
        <v>170</v>
      </c>
      <c r="S35" s="61" t="s">
        <v>171</v>
      </c>
      <c r="T35" s="61" t="s">
        <v>172</v>
      </c>
      <c r="U35" s="61" t="s">
        <v>173</v>
      </c>
      <c r="V35" s="61" t="s">
        <v>174</v>
      </c>
      <c r="W35" s="61" t="s">
        <v>175</v>
      </c>
      <c r="X35" s="61" t="s">
        <v>176</v>
      </c>
      <c r="Y35" s="12" t="s">
        <v>36</v>
      </c>
    </row>
    <row r="36" spans="1:25" ht="105" customHeight="1" x14ac:dyDescent="0.35">
      <c r="A36" s="272" t="s">
        <v>146</v>
      </c>
      <c r="B36" s="272"/>
      <c r="C36" s="35"/>
      <c r="D36" s="35"/>
      <c r="E36" s="35"/>
      <c r="F36" s="34"/>
      <c r="G36" s="34"/>
      <c r="H36" s="34"/>
      <c r="I36" s="34"/>
      <c r="J36" s="34"/>
      <c r="K36" s="34"/>
      <c r="L36" s="35"/>
      <c r="N36" s="272" t="s">
        <v>146</v>
      </c>
      <c r="O36" s="272"/>
      <c r="P36" s="35"/>
      <c r="Q36" s="35"/>
      <c r="R36" s="35"/>
      <c r="S36" s="34"/>
      <c r="T36" s="34"/>
      <c r="U36" s="34"/>
      <c r="V36" s="34"/>
      <c r="W36" s="34"/>
      <c r="X36" s="34"/>
      <c r="Y36" s="35"/>
    </row>
    <row r="37" spans="1:25" ht="240" customHeight="1" x14ac:dyDescent="0.35"/>
    <row r="38" spans="1:25" ht="45" customHeight="1" x14ac:dyDescent="0.35">
      <c r="A38" s="243" t="s">
        <v>276</v>
      </c>
      <c r="B38" s="133"/>
      <c r="C38" s="133"/>
      <c r="D38" s="133"/>
      <c r="E38" s="133"/>
      <c r="F38" s="133"/>
      <c r="G38" s="133"/>
      <c r="H38" s="133"/>
      <c r="I38" s="133"/>
      <c r="J38" s="133"/>
      <c r="K38" s="133"/>
      <c r="L38" s="134"/>
      <c r="N38" s="243" t="s">
        <v>276</v>
      </c>
      <c r="O38" s="133"/>
      <c r="P38" s="133"/>
      <c r="Q38" s="133"/>
      <c r="R38" s="133"/>
      <c r="S38" s="133"/>
      <c r="T38" s="133"/>
      <c r="U38" s="133"/>
      <c r="V38" s="133"/>
      <c r="W38" s="133"/>
      <c r="X38" s="133"/>
      <c r="Y38" s="134"/>
    </row>
    <row r="39" spans="1:25" ht="120" customHeight="1" x14ac:dyDescent="0.35">
      <c r="A39" s="273" t="s">
        <v>24</v>
      </c>
      <c r="B39" s="273"/>
      <c r="C39" s="273"/>
      <c r="D39" s="273"/>
      <c r="E39" s="273"/>
      <c r="F39" s="273"/>
      <c r="G39" s="273"/>
      <c r="H39" s="273"/>
      <c r="I39" s="273"/>
      <c r="J39" s="273"/>
      <c r="K39" s="273"/>
      <c r="L39" s="273"/>
      <c r="N39" s="273" t="s">
        <v>24</v>
      </c>
      <c r="O39" s="273"/>
      <c r="P39" s="273"/>
      <c r="Q39" s="273"/>
      <c r="R39" s="273"/>
      <c r="S39" s="273"/>
      <c r="T39" s="273"/>
      <c r="U39" s="273"/>
      <c r="V39" s="273"/>
      <c r="W39" s="273"/>
      <c r="X39" s="273"/>
      <c r="Y39" s="273"/>
    </row>
    <row r="40" spans="1:25" ht="15" customHeight="1" x14ac:dyDescent="0.35">
      <c r="A40" s="36"/>
      <c r="B40" s="37"/>
      <c r="C40" s="37"/>
      <c r="D40" s="37"/>
      <c r="E40" s="37"/>
      <c r="F40" s="37"/>
      <c r="G40" s="37"/>
      <c r="H40" s="37"/>
      <c r="I40" s="37"/>
      <c r="J40" s="37"/>
      <c r="K40" s="37"/>
      <c r="L40" s="40"/>
      <c r="N40" s="36"/>
      <c r="O40" s="37"/>
      <c r="P40" s="37"/>
      <c r="Q40" s="37"/>
      <c r="R40" s="37"/>
      <c r="S40" s="37"/>
      <c r="T40" s="37"/>
      <c r="U40" s="37"/>
      <c r="V40" s="37"/>
      <c r="W40" s="37"/>
      <c r="X40" s="37"/>
      <c r="Y40" s="40"/>
    </row>
    <row r="41" spans="1:25" ht="45" customHeight="1" x14ac:dyDescent="0.35">
      <c r="A41" s="274" t="s">
        <v>144</v>
      </c>
      <c r="B41" s="275"/>
      <c r="C41" s="276" t="s">
        <v>145</v>
      </c>
      <c r="D41" s="276"/>
      <c r="E41" s="276"/>
      <c r="F41" s="276"/>
      <c r="G41" s="276"/>
      <c r="H41" s="276"/>
      <c r="I41" s="276"/>
      <c r="J41" s="276"/>
      <c r="K41" s="276"/>
      <c r="L41" s="277"/>
      <c r="N41" s="274" t="s">
        <v>144</v>
      </c>
      <c r="O41" s="275"/>
      <c r="P41" s="276" t="s">
        <v>145</v>
      </c>
      <c r="Q41" s="276"/>
      <c r="R41" s="276"/>
      <c r="S41" s="276"/>
      <c r="T41" s="276"/>
      <c r="U41" s="276"/>
      <c r="V41" s="276"/>
      <c r="W41" s="276"/>
      <c r="X41" s="276"/>
      <c r="Y41" s="277"/>
    </row>
    <row r="42" spans="1:25" ht="45" customHeight="1" x14ac:dyDescent="0.35">
      <c r="A42" s="253" t="s">
        <v>147</v>
      </c>
      <c r="B42" s="162"/>
      <c r="C42" s="162"/>
      <c r="D42" s="162"/>
      <c r="E42" s="162"/>
      <c r="F42" s="162"/>
      <c r="G42" s="162"/>
      <c r="H42" s="162"/>
      <c r="I42" s="162"/>
      <c r="J42" s="162"/>
      <c r="K42" s="162"/>
      <c r="L42" s="163"/>
      <c r="N42" s="253" t="s">
        <v>198</v>
      </c>
      <c r="O42" s="162"/>
      <c r="P42" s="162"/>
      <c r="Q42" s="162"/>
      <c r="R42" s="162"/>
      <c r="S42" s="162"/>
      <c r="T42" s="162"/>
      <c r="U42" s="162"/>
      <c r="V42" s="162"/>
      <c r="W42" s="162"/>
      <c r="X42" s="162"/>
      <c r="Y42" s="163"/>
    </row>
    <row r="43" spans="1:25" ht="15" customHeight="1" x14ac:dyDescent="0.35"/>
    <row r="44" spans="1:25" ht="45" customHeight="1" x14ac:dyDescent="0.35">
      <c r="A44" s="271"/>
      <c r="B44" s="271"/>
      <c r="C44" s="33" t="s">
        <v>27</v>
      </c>
      <c r="D44" s="33" t="s">
        <v>28</v>
      </c>
      <c r="E44" s="33" t="s">
        <v>29</v>
      </c>
      <c r="F44" s="33" t="s">
        <v>30</v>
      </c>
      <c r="G44" s="33" t="s">
        <v>31</v>
      </c>
      <c r="H44" s="33" t="s">
        <v>32</v>
      </c>
      <c r="I44" s="33" t="s">
        <v>33</v>
      </c>
      <c r="J44" s="33" t="s">
        <v>34</v>
      </c>
      <c r="K44" s="33" t="s">
        <v>35</v>
      </c>
      <c r="L44" s="12" t="s">
        <v>36</v>
      </c>
      <c r="N44" s="271"/>
      <c r="O44" s="271"/>
      <c r="P44" s="61" t="s">
        <v>168</v>
      </c>
      <c r="Q44" s="61" t="s">
        <v>169</v>
      </c>
      <c r="R44" s="61" t="s">
        <v>170</v>
      </c>
      <c r="S44" s="61" t="s">
        <v>171</v>
      </c>
      <c r="T44" s="61" t="s">
        <v>172</v>
      </c>
      <c r="U44" s="61" t="s">
        <v>173</v>
      </c>
      <c r="V44" s="61" t="s">
        <v>174</v>
      </c>
      <c r="W44" s="61" t="s">
        <v>175</v>
      </c>
      <c r="X44" s="61" t="s">
        <v>176</v>
      </c>
      <c r="Y44" s="12" t="s">
        <v>36</v>
      </c>
    </row>
    <row r="45" spans="1:25" ht="105" customHeight="1" x14ac:dyDescent="0.35">
      <c r="A45" s="272" t="s">
        <v>146</v>
      </c>
      <c r="B45" s="272"/>
      <c r="C45" s="35"/>
      <c r="D45" s="35"/>
      <c r="E45" s="35"/>
      <c r="F45" s="34"/>
      <c r="G45" s="34"/>
      <c r="H45" s="34"/>
      <c r="I45" s="34"/>
      <c r="J45" s="34"/>
      <c r="K45" s="34"/>
      <c r="L45" s="35"/>
      <c r="N45" s="272" t="s">
        <v>146</v>
      </c>
      <c r="O45" s="272"/>
      <c r="P45" s="35"/>
      <c r="Q45" s="35"/>
      <c r="R45" s="35"/>
      <c r="S45" s="34"/>
      <c r="T45" s="34"/>
      <c r="U45" s="34"/>
      <c r="V45" s="34"/>
      <c r="W45" s="34"/>
      <c r="X45" s="34"/>
      <c r="Y45" s="35"/>
    </row>
    <row r="46" spans="1:25" ht="240" customHeight="1" x14ac:dyDescent="0.35"/>
    <row r="47" spans="1:25" ht="45" customHeight="1" x14ac:dyDescent="0.35">
      <c r="A47" s="243" t="s">
        <v>276</v>
      </c>
      <c r="B47" s="133"/>
      <c r="C47" s="133"/>
      <c r="D47" s="133"/>
      <c r="E47" s="133"/>
      <c r="F47" s="133"/>
      <c r="G47" s="133"/>
      <c r="H47" s="133"/>
      <c r="I47" s="133"/>
      <c r="J47" s="133"/>
      <c r="K47" s="133"/>
      <c r="L47" s="134"/>
      <c r="N47" s="243" t="s">
        <v>276</v>
      </c>
      <c r="O47" s="133"/>
      <c r="P47" s="133"/>
      <c r="Q47" s="133"/>
      <c r="R47" s="133"/>
      <c r="S47" s="133"/>
      <c r="T47" s="133"/>
      <c r="U47" s="133"/>
      <c r="V47" s="133"/>
      <c r="W47" s="133"/>
      <c r="X47" s="133"/>
      <c r="Y47" s="134"/>
    </row>
    <row r="48" spans="1:25" ht="120" customHeight="1" x14ac:dyDescent="0.35">
      <c r="A48" s="273" t="s">
        <v>24</v>
      </c>
      <c r="B48" s="273"/>
      <c r="C48" s="273"/>
      <c r="D48" s="273"/>
      <c r="E48" s="273"/>
      <c r="F48" s="273"/>
      <c r="G48" s="273"/>
      <c r="H48" s="273"/>
      <c r="I48" s="273"/>
      <c r="J48" s="273"/>
      <c r="K48" s="273"/>
      <c r="L48" s="273"/>
      <c r="N48" s="273" t="s">
        <v>24</v>
      </c>
      <c r="O48" s="273"/>
      <c r="P48" s="273"/>
      <c r="Q48" s="273"/>
      <c r="R48" s="273"/>
      <c r="S48" s="273"/>
      <c r="T48" s="273"/>
      <c r="U48" s="273"/>
      <c r="V48" s="273"/>
      <c r="W48" s="273"/>
      <c r="X48" s="273"/>
      <c r="Y48" s="273"/>
    </row>
    <row r="49" spans="1:25" ht="15" customHeight="1" x14ac:dyDescent="0.35">
      <c r="A49" s="36"/>
      <c r="B49" s="37"/>
      <c r="C49" s="37"/>
      <c r="D49" s="37"/>
      <c r="E49" s="37"/>
      <c r="F49" s="37"/>
      <c r="G49" s="37"/>
      <c r="H49" s="37"/>
      <c r="I49" s="37"/>
      <c r="J49" s="37"/>
      <c r="K49" s="37"/>
      <c r="L49" s="40"/>
      <c r="N49" s="36"/>
      <c r="O49" s="37"/>
      <c r="P49" s="37"/>
      <c r="Q49" s="37"/>
      <c r="R49" s="37"/>
      <c r="S49" s="37"/>
      <c r="T49" s="37"/>
      <c r="U49" s="37"/>
      <c r="V49" s="37"/>
      <c r="W49" s="37"/>
      <c r="X49" s="37"/>
      <c r="Y49" s="40"/>
    </row>
    <row r="50" spans="1:25" ht="45" customHeight="1" x14ac:dyDescent="0.35">
      <c r="A50" s="274" t="s">
        <v>144</v>
      </c>
      <c r="B50" s="275"/>
      <c r="C50" s="276" t="s">
        <v>145</v>
      </c>
      <c r="D50" s="276"/>
      <c r="E50" s="276"/>
      <c r="F50" s="276"/>
      <c r="G50" s="276"/>
      <c r="H50" s="276"/>
      <c r="I50" s="276"/>
      <c r="J50" s="276"/>
      <c r="K50" s="276"/>
      <c r="L50" s="277"/>
      <c r="N50" s="274" t="s">
        <v>144</v>
      </c>
      <c r="O50" s="275"/>
      <c r="P50" s="276" t="s">
        <v>145</v>
      </c>
      <c r="Q50" s="276"/>
      <c r="R50" s="276"/>
      <c r="S50" s="276"/>
      <c r="T50" s="276"/>
      <c r="U50" s="276"/>
      <c r="V50" s="276"/>
      <c r="W50" s="276"/>
      <c r="X50" s="276"/>
      <c r="Y50" s="277"/>
    </row>
    <row r="51" spans="1:25" ht="45" customHeight="1" x14ac:dyDescent="0.35">
      <c r="A51" s="253" t="s">
        <v>147</v>
      </c>
      <c r="B51" s="162"/>
      <c r="C51" s="162"/>
      <c r="D51" s="162"/>
      <c r="E51" s="162"/>
      <c r="F51" s="162"/>
      <c r="G51" s="162"/>
      <c r="H51" s="162"/>
      <c r="I51" s="162"/>
      <c r="J51" s="162"/>
      <c r="K51" s="162"/>
      <c r="L51" s="163"/>
      <c r="N51" s="253" t="s">
        <v>198</v>
      </c>
      <c r="O51" s="162"/>
      <c r="P51" s="162"/>
      <c r="Q51" s="162"/>
      <c r="R51" s="162"/>
      <c r="S51" s="162"/>
      <c r="T51" s="162"/>
      <c r="U51" s="162"/>
      <c r="V51" s="162"/>
      <c r="W51" s="162"/>
      <c r="X51" s="162"/>
      <c r="Y51" s="163"/>
    </row>
    <row r="52" spans="1:25" ht="15" customHeight="1" x14ac:dyDescent="0.35"/>
    <row r="53" spans="1:25" ht="45" customHeight="1" x14ac:dyDescent="0.35">
      <c r="A53" s="271"/>
      <c r="B53" s="271"/>
      <c r="C53" s="33" t="s">
        <v>27</v>
      </c>
      <c r="D53" s="33" t="s">
        <v>28</v>
      </c>
      <c r="E53" s="33" t="s">
        <v>29</v>
      </c>
      <c r="F53" s="33" t="s">
        <v>30</v>
      </c>
      <c r="G53" s="33" t="s">
        <v>31</v>
      </c>
      <c r="H53" s="33" t="s">
        <v>32</v>
      </c>
      <c r="I53" s="33" t="s">
        <v>33</v>
      </c>
      <c r="J53" s="33" t="s">
        <v>34</v>
      </c>
      <c r="K53" s="33" t="s">
        <v>35</v>
      </c>
      <c r="L53" s="12" t="s">
        <v>36</v>
      </c>
      <c r="N53" s="271"/>
      <c r="O53" s="271"/>
      <c r="P53" s="61" t="s">
        <v>168</v>
      </c>
      <c r="Q53" s="61" t="s">
        <v>169</v>
      </c>
      <c r="R53" s="61" t="s">
        <v>170</v>
      </c>
      <c r="S53" s="61" t="s">
        <v>171</v>
      </c>
      <c r="T53" s="61" t="s">
        <v>172</v>
      </c>
      <c r="U53" s="61" t="s">
        <v>173</v>
      </c>
      <c r="V53" s="61" t="s">
        <v>174</v>
      </c>
      <c r="W53" s="61" t="s">
        <v>175</v>
      </c>
      <c r="X53" s="61" t="s">
        <v>176</v>
      </c>
      <c r="Y53" s="12" t="s">
        <v>36</v>
      </c>
    </row>
    <row r="54" spans="1:25" ht="105" customHeight="1" x14ac:dyDescent="0.35">
      <c r="A54" s="272" t="s">
        <v>146</v>
      </c>
      <c r="B54" s="272"/>
      <c r="C54" s="35"/>
      <c r="D54" s="35"/>
      <c r="E54" s="35"/>
      <c r="F54" s="34"/>
      <c r="G54" s="34"/>
      <c r="H54" s="34"/>
      <c r="I54" s="34"/>
      <c r="J54" s="34"/>
      <c r="K54" s="34"/>
      <c r="L54" s="35"/>
      <c r="N54" s="272" t="s">
        <v>146</v>
      </c>
      <c r="O54" s="272"/>
      <c r="P54" s="35"/>
      <c r="Q54" s="35"/>
      <c r="R54" s="35"/>
      <c r="S54" s="34"/>
      <c r="T54" s="34"/>
      <c r="U54" s="34"/>
      <c r="V54" s="34"/>
      <c r="W54" s="34"/>
      <c r="X54" s="34"/>
      <c r="Y54" s="35"/>
    </row>
    <row r="55" spans="1:25" ht="240" customHeight="1" x14ac:dyDescent="0.35"/>
    <row r="56" spans="1:25" ht="45" customHeight="1" x14ac:dyDescent="0.35">
      <c r="A56" s="243" t="s">
        <v>276</v>
      </c>
      <c r="B56" s="133"/>
      <c r="C56" s="133"/>
      <c r="D56" s="133"/>
      <c r="E56" s="133"/>
      <c r="F56" s="133"/>
      <c r="G56" s="133"/>
      <c r="H56" s="133"/>
      <c r="I56" s="133"/>
      <c r="J56" s="133"/>
      <c r="K56" s="133"/>
      <c r="L56" s="134"/>
      <c r="N56" s="243" t="s">
        <v>276</v>
      </c>
      <c r="O56" s="133"/>
      <c r="P56" s="133"/>
      <c r="Q56" s="133"/>
      <c r="R56" s="133"/>
      <c r="S56" s="133"/>
      <c r="T56" s="133"/>
      <c r="U56" s="133"/>
      <c r="V56" s="133"/>
      <c r="W56" s="133"/>
      <c r="X56" s="133"/>
      <c r="Y56" s="134"/>
    </row>
    <row r="57" spans="1:25" ht="120" customHeight="1" x14ac:dyDescent="0.35">
      <c r="A57" s="273" t="s">
        <v>24</v>
      </c>
      <c r="B57" s="273"/>
      <c r="C57" s="273"/>
      <c r="D57" s="273"/>
      <c r="E57" s="273"/>
      <c r="F57" s="273"/>
      <c r="G57" s="273"/>
      <c r="H57" s="273"/>
      <c r="I57" s="273"/>
      <c r="J57" s="273"/>
      <c r="K57" s="273"/>
      <c r="L57" s="273"/>
      <c r="N57" s="273" t="s">
        <v>24</v>
      </c>
      <c r="O57" s="273"/>
      <c r="P57" s="273"/>
      <c r="Q57" s="273"/>
      <c r="R57" s="273"/>
      <c r="S57" s="273"/>
      <c r="T57" s="273"/>
      <c r="U57" s="273"/>
      <c r="V57" s="273"/>
      <c r="W57" s="273"/>
      <c r="X57" s="273"/>
      <c r="Y57" s="273"/>
    </row>
  </sheetData>
  <sheetProtection algorithmName="SHA-256" hashValue="ZX6Ud6BX34IP4O4IpnTRzKOMQ7Be3TJ65dDB9T1tX3U=" saltValue="/u/rUD9yl0dZfIms91KuLg==" spinCount="100000" sheet="1" formatRows="0"/>
  <mergeCells count="94">
    <mergeCell ref="A24:L24"/>
    <mergeCell ref="A26:B26"/>
    <mergeCell ref="A27:B27"/>
    <mergeCell ref="A39:L39"/>
    <mergeCell ref="A33:L33"/>
    <mergeCell ref="A35:B35"/>
    <mergeCell ref="A36:B36"/>
    <mergeCell ref="A30:L30"/>
    <mergeCell ref="A32:B32"/>
    <mergeCell ref="C32:L32"/>
    <mergeCell ref="A38:L38"/>
    <mergeCell ref="A21:L21"/>
    <mergeCell ref="A23:B23"/>
    <mergeCell ref="C23:L23"/>
    <mergeCell ref="A15:L15"/>
    <mergeCell ref="A17:B17"/>
    <mergeCell ref="A18:B18"/>
    <mergeCell ref="A6:L6"/>
    <mergeCell ref="A8:B8"/>
    <mergeCell ref="A9:B9"/>
    <mergeCell ref="A12:L12"/>
    <mergeCell ref="A14:B14"/>
    <mergeCell ref="C14:L14"/>
    <mergeCell ref="A11:L11"/>
    <mergeCell ref="A5:B5"/>
    <mergeCell ref="C5:L5"/>
    <mergeCell ref="A1:L1"/>
    <mergeCell ref="A2:L2"/>
    <mergeCell ref="A4:L4"/>
    <mergeCell ref="K3:L3"/>
    <mergeCell ref="A3:J3"/>
    <mergeCell ref="A41:B41"/>
    <mergeCell ref="C41:L41"/>
    <mergeCell ref="A50:B50"/>
    <mergeCell ref="C50:L50"/>
    <mergeCell ref="A51:L51"/>
    <mergeCell ref="A48:L48"/>
    <mergeCell ref="A42:L42"/>
    <mergeCell ref="A44:B44"/>
    <mergeCell ref="A45:B45"/>
    <mergeCell ref="A47:L47"/>
    <mergeCell ref="A53:B53"/>
    <mergeCell ref="A54:B54"/>
    <mergeCell ref="A57:L57"/>
    <mergeCell ref="N1:Y1"/>
    <mergeCell ref="N2:Y2"/>
    <mergeCell ref="N3:W3"/>
    <mergeCell ref="X3:Y3"/>
    <mergeCell ref="N4:Y4"/>
    <mergeCell ref="N5:O5"/>
    <mergeCell ref="P5:Y5"/>
    <mergeCell ref="N6:Y6"/>
    <mergeCell ref="N8:O8"/>
    <mergeCell ref="N9:O9"/>
    <mergeCell ref="N12:Y12"/>
    <mergeCell ref="N14:O14"/>
    <mergeCell ref="P14:Y14"/>
    <mergeCell ref="N15:Y15"/>
    <mergeCell ref="N17:O17"/>
    <mergeCell ref="N18:O18"/>
    <mergeCell ref="N21:Y21"/>
    <mergeCell ref="N23:O23"/>
    <mergeCell ref="P23:Y23"/>
    <mergeCell ref="N38:Y38"/>
    <mergeCell ref="N24:Y24"/>
    <mergeCell ref="N26:O26"/>
    <mergeCell ref="N27:O27"/>
    <mergeCell ref="N30:Y30"/>
    <mergeCell ref="N32:O32"/>
    <mergeCell ref="P32:Y32"/>
    <mergeCell ref="N57:Y57"/>
    <mergeCell ref="N42:Y42"/>
    <mergeCell ref="N44:O44"/>
    <mergeCell ref="N45:O45"/>
    <mergeCell ref="N48:Y48"/>
    <mergeCell ref="N50:O50"/>
    <mergeCell ref="P50:Y50"/>
    <mergeCell ref="N47:Y47"/>
    <mergeCell ref="A56:L56"/>
    <mergeCell ref="N56:Y56"/>
    <mergeCell ref="N11:Y11"/>
    <mergeCell ref="A20:L20"/>
    <mergeCell ref="N20:Y20"/>
    <mergeCell ref="A29:L29"/>
    <mergeCell ref="N29:Y29"/>
    <mergeCell ref="N51:Y51"/>
    <mergeCell ref="N53:O53"/>
    <mergeCell ref="N54:O54"/>
    <mergeCell ref="N33:Y33"/>
    <mergeCell ref="N35:O35"/>
    <mergeCell ref="N36:O36"/>
    <mergeCell ref="N39:Y39"/>
    <mergeCell ref="N41:O41"/>
    <mergeCell ref="P41:Y41"/>
  </mergeCells>
  <conditionalFormatting sqref="A4:L57">
    <cfRule type="expression" dxfId="58" priority="2">
      <formula>$K$3="No"</formula>
    </cfRule>
  </conditionalFormatting>
  <conditionalFormatting sqref="N4:Y57">
    <cfRule type="expression" dxfId="57" priority="1">
      <formula>$X$3="No"</formula>
    </cfRule>
  </conditionalFormatting>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8" id="{0D022E34-740E-4C84-A0E4-C100AEA34335}">
            <xm:f>'3. Section 3'!$F$88="No"</xm:f>
            <x14:dxf>
              <font>
                <color theme="0" tint="-0.499984740745262"/>
              </font>
              <fill>
                <patternFill>
                  <bgColor theme="0" tint="-0.499984740745262"/>
                </patternFill>
              </fill>
            </x14:dxf>
          </x14:cfRule>
          <xm:sqref>C9:D9 C18:D18 C27:D27 C36:D36 C45:D45 C54:D54</xm:sqref>
        </x14:conditionalFormatting>
        <x14:conditionalFormatting xmlns:xm="http://schemas.microsoft.com/office/excel/2006/main">
          <x14:cfRule type="expression" priority="7" id="{09457256-2EF2-4E1D-8ED4-ABFEF000B078}">
            <xm:f>'3. Section 3'!$F$89="No"</xm:f>
            <x14:dxf>
              <font>
                <color theme="0" tint="-0.499984740745262"/>
              </font>
              <fill>
                <patternFill>
                  <bgColor theme="0" tint="-0.499984740745262"/>
                </patternFill>
              </fill>
            </x14:dxf>
          </x14:cfRule>
          <xm:sqref>C9 C18 C27 C36 C45 C54</xm:sqref>
        </x14:conditionalFormatting>
        <x14:conditionalFormatting xmlns:xm="http://schemas.microsoft.com/office/excel/2006/main">
          <x14:cfRule type="expression" priority="4" id="{54B7C0BE-CB7B-49B1-91C8-93CFBEA23867}">
            <xm:f>'3. Section 3'!$F$93="No"</xm:f>
            <x14:dxf>
              <font>
                <color theme="0" tint="-0.499984740745262"/>
              </font>
              <fill>
                <patternFill>
                  <bgColor theme="0" tint="-0.499984740745262"/>
                </patternFill>
              </fill>
            </x14:dxf>
          </x14:cfRule>
          <xm:sqref>P9 P18 P27 P36 P45 P54</xm:sqref>
        </x14:conditionalFormatting>
        <x14:conditionalFormatting xmlns:xm="http://schemas.microsoft.com/office/excel/2006/main">
          <x14:cfRule type="expression" priority="5" id="{FEC0ED63-25CD-40E8-B908-EB031E7622B1}">
            <xm:f>'3. Section 3'!$F$92="No"</xm:f>
            <x14:dxf>
              <font>
                <color theme="0" tint="-0.499984740745262"/>
              </font>
              <fill>
                <patternFill>
                  <bgColor theme="0" tint="-0.499984740745262"/>
                </patternFill>
              </fill>
            </x14:dxf>
          </x14:cfRule>
          <xm:sqref>P54:Q54 P45:Q45 P36:Q36 P27:Q27 P18:Q18 P9:Q9</xm:sqref>
        </x14:conditionalFormatting>
        <x14:conditionalFormatting xmlns:xm="http://schemas.microsoft.com/office/excel/2006/main">
          <x14:cfRule type="expression" priority="243" id="{D6CF909A-54DA-4A92-B5D2-993346487287}">
            <xm:f>'3. Section 3'!$F$87="No"</xm:f>
            <x14:dxf>
              <font>
                <color theme="0" tint="-0.499984740745262"/>
              </font>
              <fill>
                <patternFill>
                  <fgColor theme="0" tint="-0.499984740745262"/>
                  <bgColor theme="0" tint="-0.499984740745262"/>
                </patternFill>
              </fill>
            </x14:dxf>
          </x14:cfRule>
          <x14:cfRule type="expression" priority="244" id="{225255C3-B38B-487F-A6D2-91AC262DAD51}">
            <xm:f>'3. Section 3'!$F$76="No"</xm:f>
            <x14:dxf>
              <font>
                <color theme="0" tint="-0.499984740745262"/>
              </font>
              <fill>
                <patternFill>
                  <fgColor theme="0" tint="-0.499984740745262"/>
                  <bgColor theme="0" tint="-0.499984740745262"/>
                </patternFill>
              </fill>
            </x14:dxf>
          </x14:cfRule>
          <x14:cfRule type="expression" priority="245" id="{A959D5F6-D30A-4B2A-A8B1-67B091ACE165}">
            <xm:f>'3. Section 3'!$F$43="Not yet"</xm:f>
            <x14:dxf>
              <font>
                <color theme="0" tint="-0.499984740745262"/>
              </font>
              <fill>
                <patternFill>
                  <fgColor theme="0" tint="-0.499984740745262"/>
                  <bgColor theme="0" tint="-0.499984740745262"/>
                </patternFill>
              </fill>
            </x14:dxf>
          </x14:cfRule>
          <x14:cfRule type="expression" priority="246" id="{64073B65-3A4E-4AF0-8C06-D782353147EF}">
            <xm:f>'3. Section 3'!$F$8="Not yet"</xm:f>
            <x14:dxf>
              <font>
                <color theme="0" tint="-0.499984740745262"/>
              </font>
              <fill>
                <patternFill>
                  <fgColor theme="0" tint="-0.499984740745262"/>
                  <bgColor theme="0" tint="-0.499984740745262"/>
                </patternFill>
              </fill>
            </x14:dxf>
          </x14:cfRule>
          <x14:cfRule type="expression" priority="247" id="{0A06E05F-B243-4DE9-BFAD-A15CE4A2162D}">
            <xm:f>'3. Section 3'!$F$7="Not yet"</xm:f>
            <x14:dxf>
              <font>
                <color theme="0" tint="-0.499984740745262"/>
              </font>
              <fill>
                <patternFill>
                  <fgColor theme="0" tint="-0.499984740745262"/>
                  <bgColor theme="0" tint="-0.499984740745262"/>
                </patternFill>
              </fill>
            </x14:dxf>
          </x14:cfRule>
          <x14:cfRule type="expression" priority="248" id="{DAD35F7F-6559-474F-882F-17990AF2E658}">
            <xm:f>'3. Section 3'!$F$6="Not yet"</xm:f>
            <x14:dxf>
              <font>
                <color theme="0" tint="-0.499984740745262"/>
              </font>
              <fill>
                <patternFill>
                  <fgColor theme="0" tint="-0.499984740745262"/>
                  <bgColor theme="0" tint="-0.499984740745262"/>
                </patternFill>
              </fill>
            </x14:dxf>
          </x14:cfRule>
          <x14:cfRule type="expression" priority="249" id="{6D8B2537-7190-4671-923C-544448DD482A}">
            <xm:f>'3. Section 3'!$F$5="Not yet"</xm:f>
            <x14:dxf>
              <font>
                <color theme="0" tint="-0.499984740745262"/>
              </font>
              <fill>
                <patternFill>
                  <fgColor theme="0" tint="-0.499984740745262"/>
                  <bgColor theme="0" tint="-0.499984740745262"/>
                </patternFill>
              </fill>
            </x14:dxf>
          </x14:cfRule>
          <xm:sqref>A2:L57</xm:sqref>
        </x14:conditionalFormatting>
        <x14:conditionalFormatting xmlns:xm="http://schemas.microsoft.com/office/excel/2006/main">
          <x14:cfRule type="expression" priority="250" id="{364E6F9B-24F9-436C-BA09-40C64385AF37}">
            <xm:f>'3. Section 3'!$F$94="No"</xm:f>
            <x14:dxf>
              <font>
                <color theme="0" tint="-0.499984740745262"/>
              </font>
              <fill>
                <patternFill>
                  <fgColor theme="0" tint="-0.499984740745262"/>
                  <bgColor theme="0" tint="-0.499984740745262"/>
                </patternFill>
              </fill>
            </x14:dxf>
          </x14:cfRule>
          <x14:cfRule type="expression" priority="251" id="{DD2FD275-7F0E-4481-9DE6-69286F560855}">
            <xm:f>'3. Section 3'!$F$91="No"</xm:f>
            <x14:dxf>
              <font>
                <color theme="0" tint="-0.499984740745262"/>
              </font>
              <fill>
                <patternFill>
                  <fgColor theme="0" tint="-0.499984740745262"/>
                  <bgColor theme="0" tint="-0.499984740745262"/>
                </patternFill>
              </fill>
            </x14:dxf>
          </x14:cfRule>
          <x14:cfRule type="expression" priority="252" id="{42D4DC06-32C0-4B25-8ECE-1334798E0772}">
            <xm:f>'3. Section 3'!$F$76="No"</xm:f>
            <x14:dxf>
              <font>
                <color theme="0" tint="-0.499984740745262"/>
              </font>
              <fill>
                <patternFill>
                  <fgColor theme="0" tint="-0.499984740745262"/>
                  <bgColor theme="0" tint="-0.499984740745262"/>
                </patternFill>
              </fill>
            </x14:dxf>
          </x14:cfRule>
          <x14:cfRule type="expression" priority="253" id="{EEE2984F-F434-4F37-9130-3EF5BB0990A6}">
            <xm:f>'3. Section 3'!$F$43="Not yet"</xm:f>
            <x14:dxf>
              <font>
                <color theme="0" tint="-0.499984740745262"/>
              </font>
              <fill>
                <patternFill>
                  <fgColor theme="0" tint="-0.499984740745262"/>
                  <bgColor theme="0" tint="-0.499984740745262"/>
                </patternFill>
              </fill>
            </x14:dxf>
          </x14:cfRule>
          <x14:cfRule type="expression" priority="254" id="{8E16E8ED-2AD2-47EA-823E-F8527B3E95C1}">
            <xm:f>'3. Section 3'!$F$8="Not yet"</xm:f>
            <x14:dxf>
              <font>
                <color theme="0" tint="-0.499984740745262"/>
              </font>
              <fill>
                <patternFill>
                  <fgColor theme="0" tint="-0.499984740745262"/>
                  <bgColor theme="0" tint="-0.499984740745262"/>
                </patternFill>
              </fill>
            </x14:dxf>
          </x14:cfRule>
          <x14:cfRule type="expression" priority="255" id="{42BE490C-6874-43F0-A10A-394D102FE03C}">
            <xm:f>'3. Section 3'!$F$7="Not yet"</xm:f>
            <x14:dxf>
              <font>
                <color theme="0" tint="-0.499984740745262"/>
              </font>
              <fill>
                <patternFill>
                  <fgColor theme="0" tint="-0.499984740745262"/>
                  <bgColor theme="0" tint="-0.499984740745262"/>
                </patternFill>
              </fill>
            </x14:dxf>
          </x14:cfRule>
          <x14:cfRule type="expression" priority="256" id="{332B14A1-555A-4557-B612-E4B21AFCC871}">
            <xm:f>'3. Section 3'!$F$6="Not yet"</xm:f>
            <x14:dxf>
              <font>
                <color theme="0" tint="-0.499984740745262"/>
              </font>
              <fill>
                <patternFill>
                  <fgColor theme="0" tint="-0.499984740745262"/>
                  <bgColor theme="0" tint="-0.499984740745262"/>
                </patternFill>
              </fill>
            </x14:dxf>
          </x14:cfRule>
          <x14:cfRule type="expression" priority="257" id="{B3582472-351E-417D-BC45-7B8D0E2593C9}">
            <xm:f>'3. Section 3'!$F$5="Not yet"</xm:f>
            <x14:dxf>
              <font>
                <color theme="0" tint="-0.499984740745262"/>
              </font>
              <fill>
                <patternFill>
                  <fgColor theme="0" tint="-0.499984740745262"/>
                  <bgColor theme="0" tint="-0.499984740745262"/>
                </patternFill>
              </fill>
            </x14:dxf>
          </x14:cfRule>
          <xm:sqref>N2:Y57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F3F08CD3-A389-4709-BC18-63BA09F80A25}">
          <x14:formula1>
            <xm:f>'Worksheet - Drop Downs'!$A$3:$A$5</xm:f>
          </x14:formula1>
          <xm:sqref>K3:L3 X3:Y3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Z163"/>
  <sheetViews>
    <sheetView showGridLines="0" showRuler="0" showWhiteSpace="0" view="pageLayout" topLeftCell="A79" zoomScaleNormal="100" workbookViewId="0">
      <selection activeCell="A111" sqref="A111:L111"/>
    </sheetView>
  </sheetViews>
  <sheetFormatPr defaultColWidth="8.81640625" defaultRowHeight="45" customHeight="1" x14ac:dyDescent="0.35"/>
  <cols>
    <col min="1" max="13" width="10.08984375" style="2" customWidth="1"/>
    <col min="14" max="14" width="10.08984375" style="4" customWidth="1"/>
  </cols>
  <sheetData>
    <row r="1" spans="1:14" ht="30" customHeight="1" x14ac:dyDescent="0.35">
      <c r="A1" s="164" t="s">
        <v>76</v>
      </c>
      <c r="B1" s="165"/>
      <c r="C1" s="165"/>
      <c r="D1" s="165"/>
      <c r="E1" s="165"/>
      <c r="F1" s="165"/>
      <c r="G1" s="165"/>
      <c r="H1" s="165"/>
      <c r="I1" s="165"/>
      <c r="J1" s="165"/>
      <c r="K1" s="165"/>
      <c r="L1" s="166"/>
      <c r="M1" s="103"/>
      <c r="N1" s="105"/>
    </row>
    <row r="2" spans="1:14" ht="30" customHeight="1" x14ac:dyDescent="0.35">
      <c r="A2" s="307" t="str">
        <f>Cover!A8</f>
        <v>Fredericton, New Brunswick</v>
      </c>
      <c r="B2" s="308"/>
      <c r="C2" s="308"/>
      <c r="D2" s="308"/>
      <c r="E2" s="308"/>
      <c r="F2" s="308"/>
      <c r="G2" s="308"/>
      <c r="H2" s="308"/>
      <c r="I2" s="308"/>
      <c r="J2" s="308"/>
      <c r="K2" s="308"/>
      <c r="L2" s="309"/>
      <c r="M2" s="42"/>
      <c r="N2" s="106"/>
    </row>
    <row r="3" spans="1:14" ht="30" customHeight="1" x14ac:dyDescent="0.35">
      <c r="A3" s="310" t="str">
        <f>Cover!A9</f>
        <v>2021-2022</v>
      </c>
      <c r="B3" s="311"/>
      <c r="C3" s="311"/>
      <c r="D3" s="311"/>
      <c r="E3" s="311"/>
      <c r="F3" s="311"/>
      <c r="G3" s="311"/>
      <c r="H3" s="311"/>
      <c r="I3" s="311"/>
      <c r="J3" s="311"/>
      <c r="K3" s="311"/>
      <c r="L3" s="312"/>
      <c r="M3" s="42"/>
      <c r="N3" s="106"/>
    </row>
    <row r="4" spans="1:14" ht="30" customHeight="1" x14ac:dyDescent="0.35">
      <c r="A4" s="142" t="s">
        <v>114</v>
      </c>
      <c r="B4" s="143"/>
      <c r="C4" s="143"/>
      <c r="D4" s="143"/>
      <c r="E4" s="143"/>
      <c r="F4" s="143"/>
      <c r="G4" s="143"/>
      <c r="H4" s="143"/>
      <c r="I4" s="143"/>
      <c r="J4" s="143"/>
      <c r="K4" s="143"/>
      <c r="L4" s="144"/>
      <c r="M4" s="104"/>
      <c r="N4" s="104"/>
    </row>
    <row r="5" spans="1:14" ht="45" customHeight="1" x14ac:dyDescent="0.35">
      <c r="A5" s="243" t="s">
        <v>286</v>
      </c>
      <c r="B5" s="133"/>
      <c r="C5" s="133"/>
      <c r="D5" s="133"/>
      <c r="E5" s="133"/>
      <c r="F5" s="133"/>
      <c r="G5" s="133"/>
      <c r="H5" s="133"/>
      <c r="I5" s="133"/>
      <c r="J5" s="134"/>
      <c r="K5" s="304" t="str">
        <f>'1. Section 1'!K18</f>
        <v>Yes</v>
      </c>
      <c r="L5" s="305"/>
      <c r="M5" s="104"/>
      <c r="N5" s="104"/>
    </row>
    <row r="6" spans="1:14" ht="45" customHeight="1" x14ac:dyDescent="0.35">
      <c r="A6" s="243" t="str">
        <f>IF(K5="No","Describe how this collaboration will happen over the coming year.","Describe how this collaboration was done and how it affected the implementation of Coordinated Access and/or the HMIS. How will it be strengthened in the future?")</f>
        <v>Describe how this collaboration was done and how it affected the implementation of Coordinated Access and/or the HMIS. How will it be strengthened in the future?</v>
      </c>
      <c r="B6" s="133"/>
      <c r="C6" s="133"/>
      <c r="D6" s="133"/>
      <c r="E6" s="133"/>
      <c r="F6" s="133"/>
      <c r="G6" s="133"/>
      <c r="H6" s="133"/>
      <c r="I6" s="133"/>
      <c r="J6" s="133"/>
      <c r="K6" s="133"/>
      <c r="L6" s="134"/>
      <c r="M6" s="104"/>
      <c r="N6" s="104"/>
    </row>
    <row r="7" spans="1:14" ht="100" customHeight="1" x14ac:dyDescent="0.35">
      <c r="A7" s="295" t="str">
        <f>'1. Section 1'!$A$21</f>
        <v xml:space="preserve">Over the last year, the DC CE began engaging New Brunswick's IH CE, Turning Leaf, to inform the implementation and ongoing management of Coordinated Access and HIFIS. The IH CE has agreed to sit as a member of Fredericton's CAB and, in this role, will provide oversight and feedback on all major components of Coordinated Access and HIFIS, including prioritization, matching and referral, and overall governance. Having Turning Leaf as a permanent member of the CAB, rather than simply being consulted, will ensure that collaboration is strengthened moving forward.                                                                                                                             In the past year, we have continued to work with Skigin-Elnoog (a Housing Corporation incorporated in 1973 by the New Brunswick Association of Non-Status Indians to address the housing needs of its membership in the province), which has been part of Coordinated Access governance since the creation of the BNL in 2019. Additionally, Fredericton is home to the province's only friendship centre: Under One Sky, which now receives Reaching Home funding for prevention and sits at the governance table for Coordinated Access. As part of the governance body for Coordinated Access in Fredericton, these organizations help to inform all key components of the system.                                                </v>
      </c>
      <c r="B7" s="296"/>
      <c r="C7" s="296"/>
      <c r="D7" s="296"/>
      <c r="E7" s="296"/>
      <c r="F7" s="296"/>
      <c r="G7" s="296"/>
      <c r="H7" s="296"/>
      <c r="I7" s="296"/>
      <c r="J7" s="296"/>
      <c r="K7" s="296"/>
      <c r="L7" s="297"/>
      <c r="M7" s="104"/>
      <c r="N7" s="104"/>
    </row>
    <row r="8" spans="1:14" ht="30" customHeight="1" x14ac:dyDescent="0.35">
      <c r="A8" s="298"/>
      <c r="B8" s="299"/>
      <c r="C8" s="299"/>
      <c r="D8" s="299"/>
      <c r="E8" s="299"/>
      <c r="F8" s="299"/>
      <c r="G8" s="299"/>
      <c r="H8" s="299"/>
      <c r="I8" s="299"/>
      <c r="J8" s="299"/>
      <c r="K8" s="299"/>
      <c r="L8" s="300"/>
      <c r="M8" s="104"/>
      <c r="N8" s="104"/>
    </row>
    <row r="9" spans="1:14" ht="30" customHeight="1" x14ac:dyDescent="0.35">
      <c r="A9" s="298"/>
      <c r="B9" s="299"/>
      <c r="C9" s="299"/>
      <c r="D9" s="299"/>
      <c r="E9" s="299"/>
      <c r="F9" s="299"/>
      <c r="G9" s="299"/>
      <c r="H9" s="299"/>
      <c r="I9" s="299"/>
      <c r="J9" s="299"/>
      <c r="K9" s="299"/>
      <c r="L9" s="300"/>
      <c r="M9" s="104"/>
      <c r="N9" s="104"/>
    </row>
    <row r="10" spans="1:14" ht="30" customHeight="1" x14ac:dyDescent="0.35">
      <c r="A10" s="298"/>
      <c r="B10" s="299"/>
      <c r="C10" s="299"/>
      <c r="D10" s="299"/>
      <c r="E10" s="299"/>
      <c r="F10" s="299"/>
      <c r="G10" s="299"/>
      <c r="H10" s="299"/>
      <c r="I10" s="299"/>
      <c r="J10" s="299"/>
      <c r="K10" s="299"/>
      <c r="L10" s="300"/>
      <c r="M10" s="104"/>
      <c r="N10" s="104"/>
    </row>
    <row r="11" spans="1:14" ht="30" customHeight="1" x14ac:dyDescent="0.35">
      <c r="A11" s="298"/>
      <c r="B11" s="299"/>
      <c r="C11" s="299"/>
      <c r="D11" s="299"/>
      <c r="E11" s="299"/>
      <c r="F11" s="299"/>
      <c r="G11" s="299"/>
      <c r="H11" s="299"/>
      <c r="I11" s="299"/>
      <c r="J11" s="299"/>
      <c r="K11" s="299"/>
      <c r="L11" s="300"/>
      <c r="M11" s="104"/>
      <c r="N11" s="104"/>
    </row>
    <row r="12" spans="1:14" ht="30" customHeight="1" x14ac:dyDescent="0.35">
      <c r="A12" s="301"/>
      <c r="B12" s="302"/>
      <c r="C12" s="302"/>
      <c r="D12" s="302"/>
      <c r="E12" s="302"/>
      <c r="F12" s="302"/>
      <c r="G12" s="302"/>
      <c r="H12" s="302"/>
      <c r="I12" s="302"/>
      <c r="J12" s="302"/>
      <c r="K12" s="302"/>
      <c r="L12" s="303"/>
      <c r="M12" s="104"/>
      <c r="N12" s="104"/>
    </row>
    <row r="13" spans="1:14" ht="60" customHeight="1" x14ac:dyDescent="0.35">
      <c r="A13" s="239" t="s">
        <v>287</v>
      </c>
      <c r="B13" s="159"/>
      <c r="C13" s="159"/>
      <c r="D13" s="159"/>
      <c r="E13" s="159"/>
      <c r="F13" s="159"/>
      <c r="G13" s="159"/>
      <c r="H13" s="159"/>
      <c r="I13" s="159"/>
      <c r="J13" s="190"/>
      <c r="K13" s="314" t="str">
        <f>'1. Section 1'!K27</f>
        <v>Not applicable</v>
      </c>
      <c r="L13" s="315"/>
      <c r="M13" s="104"/>
      <c r="N13" s="104"/>
    </row>
    <row r="14" spans="1:14" ht="45" customHeight="1" x14ac:dyDescent="0.35">
      <c r="A14" s="243" t="str">
        <f>IF(K13="No", "Describe how this collaboration will happen over the coming year.", "Describe how this collaboration was done and how it affected the implementation of Coordinated Access and/or the HMIS. How will it be strengthened in the future?")</f>
        <v>Describe how this collaboration was done and how it affected the implementation of Coordinated Access and/or the HMIS. How will it be strengthened in the future?</v>
      </c>
      <c r="B14" s="133"/>
      <c r="C14" s="133"/>
      <c r="D14" s="133"/>
      <c r="E14" s="133"/>
      <c r="F14" s="133"/>
      <c r="G14" s="133"/>
      <c r="H14" s="133"/>
      <c r="I14" s="133"/>
      <c r="J14" s="133"/>
      <c r="K14" s="133"/>
      <c r="L14" s="134"/>
      <c r="M14" s="104"/>
      <c r="N14" s="104"/>
    </row>
    <row r="15" spans="1:14" ht="200" customHeight="1" x14ac:dyDescent="0.35">
      <c r="A15" s="295" t="str">
        <f>'1. Section 1'!$A30</f>
        <v xml:space="preserve">Over the last year, the DC CE began engaging New Brunswick's IH CE, Turning Leaf, to inform the implementation and ongoing management of Coordinated Access and HIFIS. The IH CE has agreed to sit as a member of Fredericton's CAB and, in this role, will provide oversight and feedback on all major components of Coordinated Access and HIFIS, including prioritization, matching and referral, and overall governance. Having Turning Leaf as a permanent member of the CAB, rather than simply being consulted, will ensure that collaboration is strengthened moving forward.  </v>
      </c>
      <c r="B15" s="296"/>
      <c r="C15" s="296"/>
      <c r="D15" s="296"/>
      <c r="E15" s="296"/>
      <c r="F15" s="296"/>
      <c r="G15" s="296"/>
      <c r="H15" s="296"/>
      <c r="I15" s="296"/>
      <c r="J15" s="296"/>
      <c r="K15" s="296"/>
      <c r="L15" s="297"/>
      <c r="M15" s="104"/>
      <c r="N15" s="104"/>
    </row>
    <row r="16" spans="1:14" ht="30" customHeight="1" x14ac:dyDescent="0.35">
      <c r="A16" s="298"/>
      <c r="B16" s="299"/>
      <c r="C16" s="299"/>
      <c r="D16" s="299"/>
      <c r="E16" s="299"/>
      <c r="F16" s="299"/>
      <c r="G16" s="299"/>
      <c r="H16" s="299"/>
      <c r="I16" s="299"/>
      <c r="J16" s="299"/>
      <c r="K16" s="299"/>
      <c r="L16" s="300"/>
      <c r="M16" s="104"/>
      <c r="N16" s="104"/>
    </row>
    <row r="17" spans="1:14" ht="30" customHeight="1" x14ac:dyDescent="0.35">
      <c r="A17" s="298"/>
      <c r="B17" s="299"/>
      <c r="C17" s="299"/>
      <c r="D17" s="299"/>
      <c r="E17" s="299"/>
      <c r="F17" s="299"/>
      <c r="G17" s="299"/>
      <c r="H17" s="299"/>
      <c r="I17" s="299"/>
      <c r="J17" s="299"/>
      <c r="K17" s="299"/>
      <c r="L17" s="300"/>
      <c r="M17" s="104"/>
      <c r="N17" s="104"/>
    </row>
    <row r="18" spans="1:14" ht="30" customHeight="1" x14ac:dyDescent="0.35">
      <c r="A18" s="298"/>
      <c r="B18" s="299"/>
      <c r="C18" s="299"/>
      <c r="D18" s="299"/>
      <c r="E18" s="299"/>
      <c r="F18" s="299"/>
      <c r="G18" s="299"/>
      <c r="H18" s="299"/>
      <c r="I18" s="299"/>
      <c r="J18" s="299"/>
      <c r="K18" s="299"/>
      <c r="L18" s="300"/>
      <c r="M18" s="104"/>
      <c r="N18" s="104"/>
    </row>
    <row r="19" spans="1:14" ht="30" customHeight="1" x14ac:dyDescent="0.35">
      <c r="A19" s="298"/>
      <c r="B19" s="299"/>
      <c r="C19" s="299"/>
      <c r="D19" s="299"/>
      <c r="E19" s="299"/>
      <c r="F19" s="299"/>
      <c r="G19" s="299"/>
      <c r="H19" s="299"/>
      <c r="I19" s="299"/>
      <c r="J19" s="299"/>
      <c r="K19" s="299"/>
      <c r="L19" s="300"/>
      <c r="M19" s="104"/>
      <c r="N19" s="104"/>
    </row>
    <row r="20" spans="1:14" ht="30" customHeight="1" x14ac:dyDescent="0.35">
      <c r="A20" s="301"/>
      <c r="B20" s="302"/>
      <c r="C20" s="302"/>
      <c r="D20" s="302"/>
      <c r="E20" s="302"/>
      <c r="F20" s="302"/>
      <c r="G20" s="302"/>
      <c r="H20" s="302"/>
      <c r="I20" s="302"/>
      <c r="J20" s="302"/>
      <c r="K20" s="302"/>
      <c r="L20" s="303"/>
      <c r="M20" s="104"/>
      <c r="N20" s="104"/>
    </row>
    <row r="21" spans="1:14" ht="60" customHeight="1" x14ac:dyDescent="0.35">
      <c r="A21" s="243" t="s">
        <v>301</v>
      </c>
      <c r="B21" s="133"/>
      <c r="C21" s="133"/>
      <c r="D21" s="133"/>
      <c r="E21" s="133"/>
      <c r="F21" s="133"/>
      <c r="G21" s="133"/>
      <c r="H21" s="133"/>
      <c r="I21" s="133"/>
      <c r="J21" s="134"/>
      <c r="K21" s="304" t="str">
        <f>'1. Section 1'!K36</f>
        <v>Yes</v>
      </c>
      <c r="L21" s="305"/>
      <c r="M21" s="104"/>
      <c r="N21" s="104"/>
    </row>
    <row r="22" spans="1:14" ht="30" customHeight="1" x14ac:dyDescent="0.35">
      <c r="A22" s="306" t="str">
        <f>IF(K21="No", "Describe the efforts that were taken to collaborate and specific plans to ensure it occurs during next year’s CHR process.", "Describe when this collaboration occurred and what parts of the CHR were informed by these efforts.")</f>
        <v>Describe when this collaboration occurred and what parts of the CHR were informed by these efforts.</v>
      </c>
      <c r="B22" s="154"/>
      <c r="C22" s="154"/>
      <c r="D22" s="154"/>
      <c r="E22" s="154"/>
      <c r="F22" s="154"/>
      <c r="G22" s="154"/>
      <c r="H22" s="154"/>
      <c r="I22" s="154"/>
      <c r="J22" s="154"/>
      <c r="K22" s="154"/>
      <c r="L22" s="155"/>
      <c r="M22" s="104"/>
      <c r="N22" s="104"/>
    </row>
    <row r="23" spans="1:14" ht="230" customHeight="1" x14ac:dyDescent="0.35">
      <c r="A23" s="295" t="str">
        <f>'1. Section 1'!$A39</f>
        <v>The CHR has been reviewed and approved by the CAB, including the IH CE.</v>
      </c>
      <c r="B23" s="296"/>
      <c r="C23" s="296"/>
      <c r="D23" s="296"/>
      <c r="E23" s="296"/>
      <c r="F23" s="296"/>
      <c r="G23" s="296"/>
      <c r="H23" s="296"/>
      <c r="I23" s="296"/>
      <c r="J23" s="296"/>
      <c r="K23" s="296"/>
      <c r="L23" s="297"/>
      <c r="M23" s="104"/>
      <c r="N23" s="104"/>
    </row>
    <row r="24" spans="1:14" ht="30" customHeight="1" x14ac:dyDescent="0.35">
      <c r="A24" s="298"/>
      <c r="B24" s="299"/>
      <c r="C24" s="299"/>
      <c r="D24" s="299"/>
      <c r="E24" s="299"/>
      <c r="F24" s="299"/>
      <c r="G24" s="299"/>
      <c r="H24" s="299"/>
      <c r="I24" s="299"/>
      <c r="J24" s="299"/>
      <c r="K24" s="299"/>
      <c r="L24" s="300"/>
      <c r="M24" s="104"/>
      <c r="N24" s="104"/>
    </row>
    <row r="25" spans="1:14" ht="30" customHeight="1" x14ac:dyDescent="0.35">
      <c r="A25" s="298"/>
      <c r="B25" s="299"/>
      <c r="C25" s="299"/>
      <c r="D25" s="299"/>
      <c r="E25" s="299"/>
      <c r="F25" s="299"/>
      <c r="G25" s="299"/>
      <c r="H25" s="299"/>
      <c r="I25" s="299"/>
      <c r="J25" s="299"/>
      <c r="K25" s="299"/>
      <c r="L25" s="300"/>
      <c r="M25" s="104"/>
      <c r="N25" s="104"/>
    </row>
    <row r="26" spans="1:14" ht="30" customHeight="1" x14ac:dyDescent="0.35">
      <c r="A26" s="298"/>
      <c r="B26" s="299"/>
      <c r="C26" s="299"/>
      <c r="D26" s="299"/>
      <c r="E26" s="299"/>
      <c r="F26" s="299"/>
      <c r="G26" s="299"/>
      <c r="H26" s="299"/>
      <c r="I26" s="299"/>
      <c r="J26" s="299"/>
      <c r="K26" s="299"/>
      <c r="L26" s="300"/>
      <c r="M26" s="104"/>
      <c r="N26" s="104"/>
    </row>
    <row r="27" spans="1:14" ht="30" customHeight="1" x14ac:dyDescent="0.35">
      <c r="A27" s="298"/>
      <c r="B27" s="299"/>
      <c r="C27" s="299"/>
      <c r="D27" s="299"/>
      <c r="E27" s="299"/>
      <c r="F27" s="299"/>
      <c r="G27" s="299"/>
      <c r="H27" s="299"/>
      <c r="I27" s="299"/>
      <c r="J27" s="299"/>
      <c r="K27" s="299"/>
      <c r="L27" s="300"/>
      <c r="M27" s="104"/>
      <c r="N27" s="104"/>
    </row>
    <row r="28" spans="1:14" ht="30" customHeight="1" x14ac:dyDescent="0.35">
      <c r="A28" s="301"/>
      <c r="B28" s="302"/>
      <c r="C28" s="302"/>
      <c r="D28" s="302"/>
      <c r="E28" s="302"/>
      <c r="F28" s="302"/>
      <c r="G28" s="302"/>
      <c r="H28" s="302"/>
      <c r="I28" s="302"/>
      <c r="J28" s="302"/>
      <c r="K28" s="302"/>
      <c r="L28" s="303"/>
      <c r="M28" s="104"/>
      <c r="N28" s="104"/>
    </row>
    <row r="29" spans="1:14" ht="30" customHeight="1" x14ac:dyDescent="0.35">
      <c r="A29" s="219" t="s">
        <v>302</v>
      </c>
      <c r="B29" s="219"/>
      <c r="C29" s="219"/>
      <c r="D29" s="219"/>
      <c r="E29" s="219"/>
      <c r="F29" s="219"/>
      <c r="G29" s="219"/>
      <c r="H29" s="219"/>
      <c r="I29" s="219"/>
      <c r="J29" s="219"/>
      <c r="K29" s="316" t="str">
        <f>'1. Section 1'!K45</f>
        <v>No</v>
      </c>
      <c r="L29" s="316"/>
      <c r="M29" s="104"/>
      <c r="N29" s="104"/>
    </row>
    <row r="30" spans="1:14" ht="30" customHeight="1" x14ac:dyDescent="0.35">
      <c r="A30" s="219" t="s">
        <v>303</v>
      </c>
      <c r="B30" s="219"/>
      <c r="C30" s="219"/>
      <c r="D30" s="219"/>
      <c r="E30" s="219"/>
      <c r="F30" s="219"/>
      <c r="G30" s="219"/>
      <c r="H30" s="219"/>
      <c r="I30" s="219"/>
      <c r="J30" s="219"/>
      <c r="K30" s="316" t="str">
        <f>'1. Section 1'!K46</f>
        <v>Select one</v>
      </c>
      <c r="L30" s="316"/>
      <c r="M30" s="104"/>
      <c r="N30" s="104"/>
    </row>
    <row r="31" spans="1:14" ht="30" customHeight="1" x14ac:dyDescent="0.35">
      <c r="A31" s="219" t="s">
        <v>363</v>
      </c>
      <c r="B31" s="219"/>
      <c r="C31" s="219"/>
      <c r="D31" s="219"/>
      <c r="E31" s="219"/>
      <c r="F31" s="219"/>
      <c r="G31" s="219"/>
      <c r="H31" s="219"/>
      <c r="I31" s="219"/>
      <c r="J31" s="219"/>
      <c r="K31" s="219"/>
      <c r="L31" s="219"/>
      <c r="M31" s="104"/>
      <c r="N31" s="104"/>
    </row>
    <row r="32" spans="1:14" ht="230" customHeight="1" x14ac:dyDescent="0.35">
      <c r="A32" s="288" t="str">
        <f>'1. Section 1'!$A48</f>
        <v>*Please insert comments here*</v>
      </c>
      <c r="B32" s="288"/>
      <c r="C32" s="288"/>
      <c r="D32" s="288"/>
      <c r="E32" s="288"/>
      <c r="F32" s="288"/>
      <c r="G32" s="288"/>
      <c r="H32" s="288"/>
      <c r="I32" s="288"/>
      <c r="J32" s="288"/>
      <c r="K32" s="288"/>
      <c r="L32" s="288"/>
      <c r="M32" s="104"/>
      <c r="N32" s="104"/>
    </row>
    <row r="33" spans="1:14" ht="30" customHeight="1" x14ac:dyDescent="0.35">
      <c r="A33" s="288"/>
      <c r="B33" s="288"/>
      <c r="C33" s="288"/>
      <c r="D33" s="288"/>
      <c r="E33" s="288"/>
      <c r="F33" s="288"/>
      <c r="G33" s="288"/>
      <c r="H33" s="288"/>
      <c r="I33" s="288"/>
      <c r="J33" s="288"/>
      <c r="K33" s="288"/>
      <c r="L33" s="288"/>
      <c r="M33" s="104"/>
      <c r="N33" s="104"/>
    </row>
    <row r="34" spans="1:14" ht="30" customHeight="1" x14ac:dyDescent="0.35">
      <c r="A34" s="288"/>
      <c r="B34" s="288"/>
      <c r="C34" s="288"/>
      <c r="D34" s="288"/>
      <c r="E34" s="288"/>
      <c r="F34" s="288"/>
      <c r="G34" s="288"/>
      <c r="H34" s="288"/>
      <c r="I34" s="288"/>
      <c r="J34" s="288"/>
      <c r="K34" s="288"/>
      <c r="L34" s="288"/>
      <c r="M34" s="104"/>
      <c r="N34" s="104"/>
    </row>
    <row r="35" spans="1:14" ht="30" customHeight="1" x14ac:dyDescent="0.35">
      <c r="A35" s="288"/>
      <c r="B35" s="288"/>
      <c r="C35" s="288"/>
      <c r="D35" s="288"/>
      <c r="E35" s="288"/>
      <c r="F35" s="288"/>
      <c r="G35" s="288"/>
      <c r="H35" s="288"/>
      <c r="I35" s="288"/>
      <c r="J35" s="288"/>
      <c r="K35" s="288"/>
      <c r="L35" s="288"/>
      <c r="M35" s="104"/>
      <c r="N35" s="104"/>
    </row>
    <row r="36" spans="1:14" ht="30" customHeight="1" x14ac:dyDescent="0.35">
      <c r="A36" s="288"/>
      <c r="B36" s="288"/>
      <c r="C36" s="288"/>
      <c r="D36" s="288"/>
      <c r="E36" s="288"/>
      <c r="F36" s="288"/>
      <c r="G36" s="288"/>
      <c r="H36" s="288"/>
      <c r="I36" s="288"/>
      <c r="J36" s="288"/>
      <c r="K36" s="288"/>
      <c r="L36" s="288"/>
      <c r="M36" s="104"/>
      <c r="N36" s="104"/>
    </row>
    <row r="37" spans="1:14" ht="30" customHeight="1" x14ac:dyDescent="0.35">
      <c r="A37" s="288"/>
      <c r="B37" s="288"/>
      <c r="C37" s="288"/>
      <c r="D37" s="288"/>
      <c r="E37" s="288"/>
      <c r="F37" s="288"/>
      <c r="G37" s="288"/>
      <c r="H37" s="288"/>
      <c r="I37" s="288"/>
      <c r="J37" s="288"/>
      <c r="K37" s="288"/>
      <c r="L37" s="288"/>
      <c r="M37" s="104"/>
      <c r="N37" s="104"/>
    </row>
    <row r="38" spans="1:14" ht="30" customHeight="1" x14ac:dyDescent="0.35">
      <c r="A38" s="206" t="s">
        <v>288</v>
      </c>
      <c r="B38" s="206"/>
      <c r="C38" s="206"/>
      <c r="D38" s="206"/>
      <c r="E38" s="206"/>
      <c r="F38" s="206"/>
      <c r="G38" s="206"/>
      <c r="H38" s="206"/>
      <c r="I38" s="206"/>
      <c r="J38" s="206"/>
      <c r="K38" s="206"/>
      <c r="L38" s="206"/>
      <c r="M38" s="107"/>
      <c r="N38" s="2"/>
    </row>
    <row r="39" spans="1:14" ht="30" customHeight="1" x14ac:dyDescent="0.35">
      <c r="A39" s="292" t="s">
        <v>291</v>
      </c>
      <c r="B39" s="292"/>
      <c r="C39" s="292"/>
      <c r="D39" s="292"/>
      <c r="E39" s="292"/>
      <c r="F39" s="292"/>
      <c r="G39" s="292"/>
      <c r="H39" s="292"/>
      <c r="I39" s="292"/>
      <c r="J39" s="292"/>
      <c r="K39" s="292"/>
      <c r="L39" s="292"/>
      <c r="M39" s="42"/>
      <c r="N39" s="106"/>
    </row>
    <row r="40" spans="1:14" ht="45" customHeight="1" x14ac:dyDescent="0.35">
      <c r="A40" s="248" t="s">
        <v>289</v>
      </c>
      <c r="B40" s="248"/>
      <c r="C40" s="248"/>
      <c r="D40" s="248"/>
      <c r="E40" s="248"/>
      <c r="F40" s="248"/>
      <c r="G40" s="248"/>
      <c r="H40" s="248"/>
      <c r="I40" s="248"/>
      <c r="J40" s="248"/>
      <c r="K40" s="248"/>
      <c r="L40" s="248"/>
      <c r="M40" s="53"/>
      <c r="N40" s="53"/>
    </row>
    <row r="41" spans="1:14" ht="15" customHeight="1" x14ac:dyDescent="0.35">
      <c r="A41" s="6"/>
      <c r="B41" s="1"/>
      <c r="C41" s="1"/>
      <c r="D41" s="1"/>
      <c r="E41" s="1"/>
      <c r="F41" s="1"/>
      <c r="G41" s="1"/>
      <c r="H41" s="1"/>
      <c r="I41" s="1"/>
      <c r="J41" s="1"/>
      <c r="K41" s="1"/>
      <c r="L41" s="1"/>
      <c r="M41" s="1"/>
    </row>
    <row r="42" spans="1:14" ht="45" customHeight="1" x14ac:dyDescent="0.35">
      <c r="B42"/>
      <c r="C42" s="313"/>
      <c r="D42" s="313"/>
      <c r="E42" s="189" t="s">
        <v>77</v>
      </c>
      <c r="F42" s="189"/>
      <c r="G42" s="189" t="s">
        <v>79</v>
      </c>
      <c r="H42" s="189"/>
      <c r="I42" s="189" t="s">
        <v>309</v>
      </c>
      <c r="J42" s="189"/>
    </row>
    <row r="43" spans="1:14" ht="60" customHeight="1" x14ac:dyDescent="0.35">
      <c r="B43"/>
      <c r="C43" s="189" t="s">
        <v>290</v>
      </c>
      <c r="D43" s="189"/>
      <c r="E43" s="293">
        <f>'Worksheet - Tables'!D5</f>
        <v>18</v>
      </c>
      <c r="F43" s="293"/>
      <c r="G43" s="293">
        <f>'Worksheet - Tables'!E5</f>
        <v>0</v>
      </c>
      <c r="H43" s="294"/>
      <c r="I43" s="293">
        <f>'Worksheet - Tables'!F5</f>
        <v>0</v>
      </c>
      <c r="J43" s="294"/>
    </row>
    <row r="44" spans="1:14" ht="30" customHeight="1" x14ac:dyDescent="0.35"/>
    <row r="45" spans="1:14" ht="30" customHeight="1" x14ac:dyDescent="0.35">
      <c r="A45" s="248" t="s">
        <v>313</v>
      </c>
      <c r="B45" s="248"/>
      <c r="C45" s="248"/>
      <c r="D45" s="248"/>
      <c r="E45" s="248"/>
      <c r="F45" s="248"/>
      <c r="G45" s="248"/>
      <c r="H45" s="248"/>
      <c r="I45" s="248"/>
      <c r="J45" s="248"/>
      <c r="K45" s="248"/>
      <c r="L45" s="248"/>
      <c r="M45" s="53"/>
      <c r="N45" s="53"/>
    </row>
    <row r="46" spans="1:14" ht="15" customHeight="1" x14ac:dyDescent="0.35"/>
    <row r="47" spans="1:14" ht="45" customHeight="1" x14ac:dyDescent="0.35">
      <c r="A47" s="189" t="s">
        <v>6</v>
      </c>
      <c r="B47" s="189"/>
      <c r="C47" s="189" t="s">
        <v>110</v>
      </c>
      <c r="D47" s="189"/>
      <c r="E47" s="189" t="s">
        <v>11</v>
      </c>
      <c r="F47" s="189"/>
      <c r="G47" s="189" t="s">
        <v>12</v>
      </c>
      <c r="H47" s="189"/>
      <c r="I47" s="189" t="s">
        <v>111</v>
      </c>
      <c r="J47" s="189"/>
      <c r="K47" s="189" t="s">
        <v>13</v>
      </c>
      <c r="L47" s="189"/>
    </row>
    <row r="48" spans="1:14" ht="45" customHeight="1" x14ac:dyDescent="0.35">
      <c r="A48" s="291">
        <f>'Worksheet - Tables'!E28</f>
        <v>1</v>
      </c>
      <c r="B48" s="291"/>
      <c r="C48" s="291">
        <f>'Worksheet - Tables'!F28</f>
        <v>1</v>
      </c>
      <c r="D48" s="291"/>
      <c r="E48" s="291">
        <f>'Worksheet - Tables'!G28</f>
        <v>1</v>
      </c>
      <c r="F48" s="291"/>
      <c r="G48" s="291">
        <f>'Worksheet - Tables'!H28</f>
        <v>1</v>
      </c>
      <c r="H48" s="291"/>
      <c r="I48" s="291">
        <f>'Worksheet - Tables'!I28</f>
        <v>1</v>
      </c>
      <c r="J48" s="291"/>
      <c r="K48" s="291">
        <f>'Worksheet - Tables'!J28</f>
        <v>1</v>
      </c>
      <c r="L48" s="291"/>
    </row>
    <row r="49" spans="1:14" ht="90" customHeight="1" x14ac:dyDescent="0.35"/>
    <row r="50" spans="1:14" ht="30" customHeight="1" x14ac:dyDescent="0.35">
      <c r="A50" s="292" t="s">
        <v>292</v>
      </c>
      <c r="B50" s="292"/>
      <c r="C50" s="292"/>
      <c r="D50" s="292"/>
      <c r="E50" s="292"/>
      <c r="F50" s="292"/>
      <c r="G50" s="292"/>
      <c r="H50" s="292"/>
      <c r="I50" s="292"/>
      <c r="J50" s="292"/>
      <c r="K50" s="292"/>
      <c r="L50" s="292"/>
      <c r="M50" s="42"/>
      <c r="N50" s="42"/>
    </row>
    <row r="51" spans="1:14" ht="60" customHeight="1" x14ac:dyDescent="0.35">
      <c r="A51" s="248" t="s">
        <v>293</v>
      </c>
      <c r="B51" s="248"/>
      <c r="C51" s="248"/>
      <c r="D51" s="248"/>
      <c r="E51" s="248"/>
      <c r="F51" s="248"/>
      <c r="G51" s="248"/>
      <c r="H51" s="248"/>
      <c r="I51" s="248"/>
      <c r="J51" s="248"/>
      <c r="K51" s="248"/>
      <c r="L51" s="248"/>
      <c r="M51" s="53"/>
      <c r="N51" s="53"/>
    </row>
    <row r="52" spans="1:14" ht="245" customHeight="1" x14ac:dyDescent="0.35">
      <c r="A52" s="283" t="str">
        <f>'2. Section 2'!$A46</f>
        <v xml:space="preserve">Over the last year, the CE has finalized the implementation of foundational pieces of Coordinated Access in Fredericton with a particular focus on the Reaching Home minimum requirements: Coverage, Governance, Access, Assessment, Prioritization, Matching and Referral, and the use of HIFIS. In addition to scoring 7/7 for the Reaching Home components of the Canadian Alliance to End Homelessness Coordinated Access ScorecardScorecard, Fredericton is also a Built for Zero Canada community and has been recognized by BFZ-C as having Basic Quality for Coordinated Access. This means that in addition to meeting the minimum requirements for Reaching Home, Fredericton also meets the standard set out by the Canadian Alliance to End Homelessness (CAEH) for basic quality. 
After meeting these expected results ahead of schedule, we began the process of evaluating the quality of each system through a series of Quality Assurance Reviews (including a combination of engagement sessions, surveys, and data reviews). These reviews not only provided us with a number of process improvements but also informed our next round of Reaching Home RFPs. We look forward to continuing these Quality Assurance Reviews on a biannual basis, identifying areas for improvement and working with local Built for Zero teams, CA Governance tables, and CAB to increase the effectiveness of these systems.                                                                                                                                                                                                       </v>
      </c>
      <c r="B52" s="283"/>
      <c r="C52" s="283"/>
      <c r="D52" s="283"/>
      <c r="E52" s="283"/>
      <c r="F52" s="283"/>
      <c r="G52" s="283"/>
      <c r="H52" s="283"/>
      <c r="I52" s="283"/>
      <c r="J52" s="283"/>
      <c r="K52" s="283"/>
      <c r="L52" s="283"/>
      <c r="M52" s="109"/>
      <c r="N52" s="109"/>
    </row>
    <row r="53" spans="1:14" ht="30" customHeight="1" x14ac:dyDescent="0.35">
      <c r="A53" s="283"/>
      <c r="B53" s="283"/>
      <c r="C53" s="283"/>
      <c r="D53" s="283"/>
      <c r="E53" s="283"/>
      <c r="F53" s="283"/>
      <c r="G53" s="283"/>
      <c r="H53" s="283"/>
      <c r="I53" s="283"/>
      <c r="J53" s="283"/>
      <c r="K53" s="283"/>
      <c r="L53" s="283"/>
      <c r="M53" s="109"/>
      <c r="N53" s="109"/>
    </row>
    <row r="54" spans="1:14" ht="30" customHeight="1" x14ac:dyDescent="0.35">
      <c r="A54" s="283"/>
      <c r="B54" s="283"/>
      <c r="C54" s="283"/>
      <c r="D54" s="283"/>
      <c r="E54" s="283"/>
      <c r="F54" s="283"/>
      <c r="G54" s="283"/>
      <c r="H54" s="283"/>
      <c r="I54" s="283"/>
      <c r="J54" s="283"/>
      <c r="K54" s="283"/>
      <c r="L54" s="283"/>
      <c r="M54" s="109"/>
      <c r="N54" s="109"/>
    </row>
    <row r="55" spans="1:14" ht="30" customHeight="1" x14ac:dyDescent="0.35">
      <c r="A55" s="283"/>
      <c r="B55" s="283"/>
      <c r="C55" s="283"/>
      <c r="D55" s="283"/>
      <c r="E55" s="283"/>
      <c r="F55" s="283"/>
      <c r="G55" s="283"/>
      <c r="H55" s="283"/>
      <c r="I55" s="283"/>
      <c r="J55" s="283"/>
      <c r="K55" s="283"/>
      <c r="L55" s="283"/>
      <c r="M55" s="109"/>
      <c r="N55" s="109"/>
    </row>
    <row r="56" spans="1:14" ht="30" customHeight="1" x14ac:dyDescent="0.35">
      <c r="A56" s="283"/>
      <c r="B56" s="283"/>
      <c r="C56" s="283"/>
      <c r="D56" s="283"/>
      <c r="E56" s="283"/>
      <c r="F56" s="283"/>
      <c r="G56" s="283"/>
      <c r="H56" s="283"/>
      <c r="I56" s="283"/>
      <c r="J56" s="283"/>
      <c r="K56" s="283"/>
      <c r="L56" s="283"/>
      <c r="M56" s="109"/>
      <c r="N56" s="109"/>
    </row>
    <row r="57" spans="1:14" ht="30" customHeight="1" x14ac:dyDescent="0.35">
      <c r="A57" s="283"/>
      <c r="B57" s="283"/>
      <c r="C57" s="283"/>
      <c r="D57" s="283"/>
      <c r="E57" s="283"/>
      <c r="F57" s="283"/>
      <c r="G57" s="283"/>
      <c r="H57" s="283"/>
      <c r="I57" s="283"/>
      <c r="J57" s="283"/>
      <c r="K57" s="283"/>
      <c r="L57" s="283"/>
      <c r="M57" s="109"/>
      <c r="N57" s="109"/>
    </row>
    <row r="58" spans="1:14" ht="30" customHeight="1" x14ac:dyDescent="0.35">
      <c r="A58" s="206" t="s">
        <v>294</v>
      </c>
      <c r="B58" s="206"/>
      <c r="C58" s="206"/>
      <c r="D58" s="206"/>
      <c r="E58" s="206"/>
      <c r="F58" s="206"/>
      <c r="G58" s="206"/>
      <c r="H58" s="206"/>
      <c r="I58" s="206"/>
      <c r="J58" s="206"/>
      <c r="K58" s="206"/>
      <c r="L58" s="206"/>
      <c r="M58" s="107"/>
    </row>
    <row r="59" spans="1:14" s="66" customFormat="1" ht="30" customHeight="1" x14ac:dyDescent="0.35">
      <c r="A59" s="239" t="s">
        <v>320</v>
      </c>
      <c r="B59" s="159"/>
      <c r="C59" s="159"/>
      <c r="D59" s="159"/>
      <c r="E59" s="159"/>
      <c r="F59" s="110" t="s">
        <v>229</v>
      </c>
      <c r="G59" s="237" t="s">
        <v>226</v>
      </c>
      <c r="H59" s="237"/>
      <c r="I59" s="237"/>
      <c r="J59" s="237"/>
      <c r="K59" s="237"/>
      <c r="L59" s="238"/>
      <c r="M59" s="119"/>
      <c r="N59" s="2"/>
    </row>
    <row r="60" spans="1:14" s="66" customFormat="1" ht="30" customHeight="1" x14ac:dyDescent="0.35">
      <c r="A60" s="69"/>
      <c r="B60" s="111"/>
      <c r="C60" s="111"/>
      <c r="D60" s="111"/>
      <c r="E60" s="111"/>
      <c r="F60" s="112"/>
      <c r="G60" s="228" t="s">
        <v>9</v>
      </c>
      <c r="H60" s="228"/>
      <c r="I60" s="228"/>
      <c r="J60" s="228"/>
      <c r="K60" s="228"/>
      <c r="L60" s="229"/>
    </row>
    <row r="61" spans="1:14" s="66" customFormat="1" ht="30" customHeight="1" x14ac:dyDescent="0.35">
      <c r="A61" s="69"/>
      <c r="B61" s="111"/>
      <c r="C61" s="111"/>
      <c r="D61" s="111"/>
      <c r="E61" s="111"/>
      <c r="F61" s="112"/>
      <c r="G61" s="228" t="s">
        <v>225</v>
      </c>
      <c r="H61" s="228"/>
      <c r="I61" s="228"/>
      <c r="J61" s="228"/>
      <c r="K61" s="228"/>
      <c r="L61" s="229"/>
    </row>
    <row r="62" spans="1:14" s="66" customFormat="1" ht="30" customHeight="1" x14ac:dyDescent="0.35">
      <c r="A62" s="69"/>
      <c r="B62" s="111"/>
      <c r="C62" s="111"/>
      <c r="D62" s="111"/>
      <c r="E62" s="111"/>
      <c r="F62" s="112"/>
      <c r="G62" s="228" t="s">
        <v>321</v>
      </c>
      <c r="H62" s="228"/>
      <c r="I62" s="228"/>
      <c r="J62" s="228"/>
      <c r="K62" s="228"/>
      <c r="L62" s="229"/>
    </row>
    <row r="63" spans="1:14" s="66" customFormat="1" ht="30" customHeight="1" x14ac:dyDescent="0.35">
      <c r="A63" s="70"/>
      <c r="B63" s="113"/>
      <c r="C63" s="113"/>
      <c r="D63" s="113"/>
      <c r="E63" s="113"/>
      <c r="F63" s="114"/>
      <c r="G63" s="235" t="s">
        <v>227</v>
      </c>
      <c r="H63" s="235"/>
      <c r="I63" s="235"/>
      <c r="J63" s="235"/>
      <c r="K63" s="235"/>
      <c r="L63" s="236"/>
    </row>
    <row r="64" spans="1:14" s="66" customFormat="1" ht="30" customHeight="1" x14ac:dyDescent="0.35">
      <c r="A64" s="219" t="s">
        <v>359</v>
      </c>
      <c r="B64" s="219"/>
      <c r="C64" s="219"/>
      <c r="D64" s="219"/>
      <c r="E64" s="219"/>
      <c r="F64" s="219"/>
      <c r="G64" s="219"/>
      <c r="H64" s="219"/>
      <c r="I64" s="219"/>
      <c r="J64" s="219"/>
      <c r="K64" s="219"/>
      <c r="L64" s="219"/>
    </row>
    <row r="65" spans="1:14" s="66" customFormat="1" ht="90" customHeight="1" x14ac:dyDescent="0.35">
      <c r="A65" s="288" t="str">
        <f>'3. Section 3'!$B$18</f>
        <v>*Please insert comment here*</v>
      </c>
      <c r="B65" s="288"/>
      <c r="C65" s="288"/>
      <c r="D65" s="288"/>
      <c r="E65" s="288"/>
      <c r="F65" s="288"/>
      <c r="G65" s="288"/>
      <c r="H65" s="288"/>
      <c r="I65" s="288"/>
      <c r="J65" s="288"/>
      <c r="K65" s="288"/>
      <c r="L65" s="288"/>
    </row>
    <row r="66" spans="1:14" s="66" customFormat="1" ht="30" customHeight="1" x14ac:dyDescent="0.35">
      <c r="A66" s="288"/>
      <c r="B66" s="288"/>
      <c r="C66" s="288"/>
      <c r="D66" s="288"/>
      <c r="E66" s="288"/>
      <c r="F66" s="288"/>
      <c r="G66" s="288"/>
      <c r="H66" s="288"/>
      <c r="I66" s="288"/>
      <c r="J66" s="288"/>
      <c r="K66" s="288"/>
      <c r="L66" s="288"/>
    </row>
    <row r="67" spans="1:14" s="66" customFormat="1" ht="45" customHeight="1" x14ac:dyDescent="0.35">
      <c r="A67" s="290" t="s">
        <v>360</v>
      </c>
      <c r="B67" s="290"/>
      <c r="C67" s="290"/>
      <c r="D67" s="290"/>
      <c r="E67" s="290"/>
      <c r="F67" s="290"/>
      <c r="G67" s="290"/>
      <c r="H67" s="290"/>
      <c r="I67" s="290"/>
      <c r="J67" s="290"/>
      <c r="K67" s="289" t="str">
        <f>'3. Section 3'!$F$20</f>
        <v>Yes</v>
      </c>
      <c r="L67" s="289"/>
    </row>
    <row r="68" spans="1:14" ht="90" customHeight="1" x14ac:dyDescent="0.35">
      <c r="A68" s="108"/>
      <c r="B68" s="108"/>
      <c r="C68" s="108"/>
      <c r="D68" s="108"/>
      <c r="E68" s="108"/>
      <c r="F68" s="108"/>
      <c r="G68" s="108"/>
      <c r="H68" s="108"/>
      <c r="I68" s="108"/>
      <c r="J68" s="108"/>
      <c r="K68" s="108"/>
      <c r="L68" s="108"/>
      <c r="M68" s="109"/>
      <c r="N68" s="109"/>
    </row>
    <row r="69" spans="1:14" s="66" customFormat="1" ht="60" customHeight="1" x14ac:dyDescent="0.35">
      <c r="A69" s="243" t="s">
        <v>299</v>
      </c>
      <c r="B69" s="133"/>
      <c r="C69" s="133"/>
      <c r="D69" s="133"/>
      <c r="E69" s="133"/>
      <c r="F69" s="133"/>
      <c r="G69" s="133"/>
      <c r="H69" s="133"/>
      <c r="I69" s="133"/>
      <c r="J69" s="133"/>
      <c r="K69" s="133"/>
      <c r="L69" s="134"/>
      <c r="M69" s="119"/>
    </row>
    <row r="70" spans="1:14" s="66" customFormat="1" ht="205" customHeight="1" x14ac:dyDescent="0.35">
      <c r="A70" s="295" t="str">
        <f>IF(OR('3. Section 3'!$B74="*Optional: Please insert comment here*",ISBLANK('3. Section 3'!$B74)), "Community did not complete this optional question.", '3. Section 3'!$B74)</f>
        <v xml:space="preserve">Our list compares very well to shelter occupancy lists and even to those known to be sleeping rough.  On average, only about 15% of those known to be sleeping rough in our community have not yet engaged with our Coordinated Access system and signed a consent form to be added to the list.  </v>
      </c>
      <c r="B70" s="296"/>
      <c r="C70" s="296"/>
      <c r="D70" s="296"/>
      <c r="E70" s="296"/>
      <c r="F70" s="296"/>
      <c r="G70" s="296"/>
      <c r="H70" s="296"/>
      <c r="I70" s="296"/>
      <c r="J70" s="296"/>
      <c r="K70" s="296"/>
      <c r="L70" s="297"/>
      <c r="M70" s="119"/>
    </row>
    <row r="71" spans="1:14" s="66" customFormat="1" ht="75" customHeight="1" x14ac:dyDescent="0.35">
      <c r="A71" s="301"/>
      <c r="B71" s="302"/>
      <c r="C71" s="302"/>
      <c r="D71" s="302"/>
      <c r="E71" s="302"/>
      <c r="F71" s="302"/>
      <c r="G71" s="302"/>
      <c r="H71" s="302"/>
      <c r="I71" s="302"/>
      <c r="J71" s="302"/>
      <c r="K71" s="302"/>
      <c r="L71" s="303"/>
    </row>
    <row r="72" spans="1:14" ht="150" customHeight="1" x14ac:dyDescent="0.35">
      <c r="A72" s="108"/>
      <c r="B72" s="108"/>
      <c r="C72" s="108"/>
      <c r="D72" s="108"/>
      <c r="E72" s="108"/>
      <c r="F72" s="108"/>
      <c r="G72" s="108"/>
      <c r="H72" s="108"/>
      <c r="I72" s="108"/>
      <c r="J72" s="108"/>
      <c r="K72" s="108"/>
      <c r="L72" s="108"/>
      <c r="M72" s="109"/>
      <c r="N72" s="109"/>
    </row>
    <row r="73" spans="1:14" ht="30" customHeight="1" x14ac:dyDescent="0.35">
      <c r="A73" s="292" t="s">
        <v>295</v>
      </c>
      <c r="B73" s="292"/>
      <c r="C73" s="292"/>
      <c r="D73" s="292"/>
      <c r="E73" s="292"/>
      <c r="F73" s="292"/>
      <c r="G73" s="292"/>
      <c r="H73" s="292"/>
      <c r="I73" s="292"/>
      <c r="J73" s="292"/>
      <c r="K73" s="292"/>
      <c r="L73" s="292"/>
      <c r="M73" s="42"/>
      <c r="N73" s="106"/>
    </row>
    <row r="74" spans="1:14" ht="45" customHeight="1" x14ac:dyDescent="0.35">
      <c r="A74" s="248" t="s">
        <v>260</v>
      </c>
      <c r="B74" s="248"/>
      <c r="C74" s="248"/>
      <c r="D74" s="248"/>
      <c r="E74" s="248"/>
      <c r="F74" s="248"/>
      <c r="G74" s="248"/>
      <c r="H74" s="248"/>
      <c r="I74" s="248"/>
      <c r="J74" s="248"/>
      <c r="K74" s="248"/>
      <c r="L74" s="248"/>
      <c r="M74" s="119"/>
      <c r="N74" s="53"/>
    </row>
    <row r="75" spans="1:14" ht="15" customHeight="1" x14ac:dyDescent="0.35">
      <c r="A75" s="6"/>
      <c r="B75" s="1"/>
      <c r="C75" s="1"/>
      <c r="D75" s="1"/>
      <c r="E75" s="1"/>
      <c r="F75" s="1"/>
      <c r="G75" s="1"/>
      <c r="H75" s="1"/>
      <c r="I75" s="1"/>
      <c r="J75" s="1"/>
      <c r="K75" s="1"/>
      <c r="L75" s="1"/>
      <c r="M75" s="1"/>
    </row>
    <row r="76" spans="1:14" ht="30" customHeight="1" x14ac:dyDescent="0.35">
      <c r="A76"/>
      <c r="B76" s="317" t="s">
        <v>261</v>
      </c>
      <c r="C76" s="317"/>
      <c r="D76" s="317" t="s">
        <v>262</v>
      </c>
      <c r="E76" s="317"/>
      <c r="F76" s="317" t="s">
        <v>263</v>
      </c>
      <c r="G76" s="317"/>
      <c r="H76" s="317" t="s">
        <v>215</v>
      </c>
      <c r="I76" s="317"/>
      <c r="J76" s="317"/>
      <c r="K76" s="317"/>
    </row>
    <row r="77" spans="1:14" ht="75" customHeight="1" x14ac:dyDescent="0.35">
      <c r="A77"/>
      <c r="B77" s="317"/>
      <c r="C77" s="317"/>
      <c r="D77" s="317"/>
      <c r="E77" s="317"/>
      <c r="F77" s="317"/>
      <c r="G77" s="317"/>
      <c r="H77" s="317" t="s">
        <v>216</v>
      </c>
      <c r="I77" s="317"/>
      <c r="J77" s="317" t="s">
        <v>217</v>
      </c>
      <c r="K77" s="317"/>
    </row>
    <row r="78" spans="1:14" ht="45" customHeight="1" x14ac:dyDescent="0.35">
      <c r="A78"/>
      <c r="B78" s="287" t="str">
        <f>'Worksheet - Tables'!D56</f>
        <v>Yes</v>
      </c>
      <c r="C78" s="287"/>
      <c r="D78" s="287" t="str">
        <f>'Worksheet - Tables'!E56</f>
        <v>Yes</v>
      </c>
      <c r="E78" s="287"/>
      <c r="F78" s="287" t="str">
        <f>'Worksheet - Tables'!F56</f>
        <v>Yes</v>
      </c>
      <c r="G78" s="287"/>
      <c r="H78" s="287" t="str">
        <f>'Worksheet - Tables'!G56</f>
        <v>Yes</v>
      </c>
      <c r="I78" s="287"/>
      <c r="J78" s="287" t="str">
        <f>'Worksheet - Tables'!H56</f>
        <v>Yes</v>
      </c>
      <c r="K78" s="287"/>
    </row>
    <row r="79" spans="1:14" ht="240" customHeight="1" x14ac:dyDescent="0.35"/>
    <row r="80" spans="1:14" ht="30" customHeight="1" x14ac:dyDescent="0.35">
      <c r="A80" s="292" t="s">
        <v>292</v>
      </c>
      <c r="B80" s="292"/>
      <c r="C80" s="292"/>
      <c r="D80" s="292"/>
      <c r="E80" s="292"/>
      <c r="F80" s="292"/>
      <c r="G80" s="292"/>
      <c r="H80" s="292"/>
      <c r="I80" s="292"/>
      <c r="J80" s="292"/>
      <c r="K80" s="292"/>
      <c r="L80" s="292"/>
      <c r="M80" s="42"/>
      <c r="N80" s="42"/>
    </row>
    <row r="81" spans="1:26" ht="45" customHeight="1" x14ac:dyDescent="0.35">
      <c r="A81" s="248" t="s">
        <v>296</v>
      </c>
      <c r="B81" s="248"/>
      <c r="C81" s="248"/>
      <c r="D81" s="248"/>
      <c r="E81" s="248"/>
      <c r="F81" s="248"/>
      <c r="G81" s="248"/>
      <c r="H81" s="248"/>
      <c r="I81" s="248"/>
      <c r="J81" s="248"/>
      <c r="K81" s="248"/>
      <c r="L81" s="248"/>
      <c r="M81" s="53"/>
      <c r="N81" s="53"/>
    </row>
    <row r="82" spans="1:26" ht="245" customHeight="1" x14ac:dyDescent="0.35">
      <c r="A82" s="283" t="str">
        <f>'3. Section 3'!$A106</f>
        <v>*We have been putting a lot of time and energy in transitioning our Coordinated Access system fully into HIFIS 4 and away from our Excel based By Names Lists.  All HIFIS training sessions have been tailored towards this end as well as a great deal of training resources and tools.  In addition to using our existing BNL data to drive improvement projects, inform funding decisions, and make overall system improvements, we have also launched a data dashboard on our HDC website.  These dashboards have become a valuable tool, not only for ourselves, but also for leadership at the provincial level. https://sjhdc.ca/fredericton-dashboard/</v>
      </c>
      <c r="B82" s="283"/>
      <c r="C82" s="283"/>
      <c r="D82" s="283"/>
      <c r="E82" s="283"/>
      <c r="F82" s="283"/>
      <c r="G82" s="283"/>
      <c r="H82" s="283"/>
      <c r="I82" s="283"/>
      <c r="J82" s="283"/>
      <c r="K82" s="283"/>
      <c r="L82" s="283"/>
      <c r="M82" s="109"/>
      <c r="N82" s="109"/>
    </row>
    <row r="83" spans="1:26" ht="30" customHeight="1" x14ac:dyDescent="0.35">
      <c r="A83" s="283"/>
      <c r="B83" s="283"/>
      <c r="C83" s="283"/>
      <c r="D83" s="283"/>
      <c r="E83" s="283"/>
      <c r="F83" s="283"/>
      <c r="G83" s="283"/>
      <c r="H83" s="283"/>
      <c r="I83" s="283"/>
      <c r="J83" s="283"/>
      <c r="K83" s="283"/>
      <c r="L83" s="283"/>
      <c r="M83" s="109"/>
      <c r="N83" s="109"/>
    </row>
    <row r="84" spans="1:26" ht="30" customHeight="1" x14ac:dyDescent="0.35">
      <c r="A84" s="283"/>
      <c r="B84" s="283"/>
      <c r="C84" s="283"/>
      <c r="D84" s="283"/>
      <c r="E84" s="283"/>
      <c r="F84" s="283"/>
      <c r="G84" s="283"/>
      <c r="H84" s="283"/>
      <c r="I84" s="283"/>
      <c r="J84" s="283"/>
      <c r="K84" s="283"/>
      <c r="L84" s="283"/>
      <c r="M84" s="109"/>
      <c r="N84" s="109"/>
    </row>
    <row r="85" spans="1:26" ht="30" customHeight="1" x14ac:dyDescent="0.35">
      <c r="A85" s="283"/>
      <c r="B85" s="283"/>
      <c r="C85" s="283"/>
      <c r="D85" s="283"/>
      <c r="E85" s="283"/>
      <c r="F85" s="283"/>
      <c r="G85" s="283"/>
      <c r="H85" s="283"/>
      <c r="I85" s="283"/>
      <c r="J85" s="283"/>
      <c r="K85" s="283"/>
      <c r="L85" s="283"/>
      <c r="M85" s="109"/>
      <c r="N85" s="109"/>
    </row>
    <row r="86" spans="1:26" ht="30" customHeight="1" x14ac:dyDescent="0.35">
      <c r="A86" s="283"/>
      <c r="B86" s="283"/>
      <c r="C86" s="283"/>
      <c r="D86" s="283"/>
      <c r="E86" s="283"/>
      <c r="F86" s="283"/>
      <c r="G86" s="283"/>
      <c r="H86" s="283"/>
      <c r="I86" s="283"/>
      <c r="J86" s="283"/>
      <c r="K86" s="283"/>
      <c r="L86" s="283"/>
      <c r="M86" s="109"/>
      <c r="N86" s="109"/>
    </row>
    <row r="87" spans="1:26" ht="30" customHeight="1" x14ac:dyDescent="0.35">
      <c r="A87" s="283"/>
      <c r="B87" s="283"/>
      <c r="C87" s="283"/>
      <c r="D87" s="283"/>
      <c r="E87" s="283"/>
      <c r="F87" s="283"/>
      <c r="G87" s="283"/>
      <c r="H87" s="283"/>
      <c r="I87" s="283"/>
      <c r="J87" s="283"/>
      <c r="K87" s="283"/>
      <c r="L87" s="283"/>
      <c r="M87" s="109"/>
      <c r="N87" s="109"/>
    </row>
    <row r="88" spans="1:26" ht="30" customHeight="1" x14ac:dyDescent="0.35">
      <c r="A88" s="206" t="s">
        <v>153</v>
      </c>
      <c r="B88" s="206"/>
      <c r="C88" s="206"/>
      <c r="D88" s="206"/>
      <c r="E88" s="206"/>
      <c r="F88" s="206"/>
      <c r="G88" s="206"/>
      <c r="H88" s="206"/>
      <c r="I88" s="206"/>
      <c r="J88" s="206"/>
      <c r="K88" s="206"/>
      <c r="L88" s="206"/>
      <c r="M88" s="109"/>
      <c r="N88" s="109"/>
    </row>
    <row r="89" spans="1:26" ht="45" customHeight="1" x14ac:dyDescent="0.35">
      <c r="A89" s="284" t="s">
        <v>298</v>
      </c>
      <c r="B89" s="285"/>
      <c r="C89" s="285"/>
      <c r="D89" s="285"/>
      <c r="E89" s="285"/>
      <c r="F89" s="285"/>
      <c r="G89" s="285"/>
      <c r="H89" s="285"/>
      <c r="I89" s="285"/>
      <c r="J89" s="285"/>
      <c r="K89" s="285"/>
      <c r="L89" s="286"/>
      <c r="M89" s="109"/>
      <c r="N89" s="115"/>
    </row>
    <row r="90" spans="1:26" ht="405" customHeight="1" x14ac:dyDescent="0.35">
      <c r="A90" s="116"/>
      <c r="B90" s="116"/>
      <c r="C90" s="116"/>
      <c r="D90" s="116"/>
      <c r="E90" s="116"/>
      <c r="F90" s="116"/>
      <c r="G90" s="116"/>
      <c r="H90" s="116"/>
      <c r="I90" s="116"/>
      <c r="J90" s="116"/>
      <c r="K90" s="116"/>
      <c r="L90" s="116"/>
      <c r="M90" s="109"/>
      <c r="N90" s="115"/>
    </row>
    <row r="91" spans="1:26" s="60" customFormat="1" ht="20" customHeight="1" x14ac:dyDescent="0.35">
      <c r="A91" s="318" t="s">
        <v>136</v>
      </c>
      <c r="B91" s="318"/>
      <c r="C91" s="318"/>
      <c r="D91" s="318"/>
      <c r="E91" s="318"/>
      <c r="F91" s="318"/>
      <c r="G91" s="318"/>
      <c r="H91" s="318"/>
      <c r="I91" s="318"/>
      <c r="J91" s="318"/>
      <c r="K91" s="318"/>
      <c r="L91" s="318"/>
      <c r="Z91" s="117"/>
    </row>
    <row r="92" spans="1:26" s="59" customFormat="1" ht="5" customHeight="1" x14ac:dyDescent="0.35">
      <c r="A92" s="5"/>
      <c r="B92" s="1"/>
      <c r="C92" s="1"/>
      <c r="D92" s="1"/>
      <c r="E92" s="1"/>
      <c r="F92" s="1"/>
      <c r="G92" s="1"/>
      <c r="H92" s="1"/>
      <c r="I92" s="1"/>
      <c r="J92" s="1"/>
      <c r="K92" s="1"/>
      <c r="L92" s="1"/>
      <c r="Z92" s="117"/>
    </row>
    <row r="93" spans="1:26" s="59" customFormat="1" ht="30" customHeight="1" x14ac:dyDescent="0.35">
      <c r="A93" s="269"/>
      <c r="B93" s="270"/>
      <c r="C93" s="33" t="s">
        <v>27</v>
      </c>
      <c r="D93" s="33" t="s">
        <v>28</v>
      </c>
      <c r="E93" s="33" t="s">
        <v>29</v>
      </c>
      <c r="F93" s="33" t="s">
        <v>30</v>
      </c>
      <c r="G93" s="33" t="s">
        <v>31</v>
      </c>
      <c r="H93" s="33" t="s">
        <v>32</v>
      </c>
      <c r="I93" s="33" t="s">
        <v>33</v>
      </c>
      <c r="J93" s="33" t="s">
        <v>34</v>
      </c>
      <c r="K93" s="33" t="s">
        <v>35</v>
      </c>
      <c r="L93" s="12" t="s">
        <v>36</v>
      </c>
      <c r="Z93" s="117"/>
    </row>
    <row r="94" spans="1:26" s="59" customFormat="1" ht="85" customHeight="1" x14ac:dyDescent="0.35">
      <c r="A94" s="253" t="s">
        <v>154</v>
      </c>
      <c r="B94" s="163"/>
      <c r="C94" s="29">
        <f>'4a. Section 4'!C8</f>
        <v>0</v>
      </c>
      <c r="D94" s="29" t="str">
        <f>'4a. Section 4'!D8</f>
        <v>N/A</v>
      </c>
      <c r="E94" s="29">
        <f>'4a. Section 4'!E8</f>
        <v>400</v>
      </c>
      <c r="F94" s="29" t="s">
        <v>78</v>
      </c>
      <c r="G94" s="29" t="s">
        <v>78</v>
      </c>
      <c r="H94" s="29" t="s">
        <v>78</v>
      </c>
      <c r="I94" s="29" t="s">
        <v>78</v>
      </c>
      <c r="J94" s="29" t="s">
        <v>78</v>
      </c>
      <c r="K94" s="29" t="s">
        <v>78</v>
      </c>
      <c r="L94" s="29">
        <f>'4a. Section 4'!L8</f>
        <v>200</v>
      </c>
      <c r="Z94" s="117"/>
    </row>
    <row r="95" spans="1:26" s="59" customFormat="1" ht="195" customHeight="1" x14ac:dyDescent="0.35">
      <c r="A95" s="5"/>
      <c r="B95" s="1"/>
      <c r="C95" s="1"/>
      <c r="D95" s="1"/>
      <c r="E95" s="1"/>
      <c r="F95" s="1"/>
      <c r="G95" s="1"/>
      <c r="H95" s="1"/>
      <c r="I95" s="1"/>
      <c r="J95" s="1"/>
      <c r="K95" s="1"/>
      <c r="L95" s="1"/>
      <c r="Z95" s="117"/>
    </row>
    <row r="96" spans="1:26" s="59" customFormat="1" ht="30" customHeight="1" x14ac:dyDescent="0.35">
      <c r="A96" s="243" t="s">
        <v>270</v>
      </c>
      <c r="B96" s="133"/>
      <c r="C96" s="133"/>
      <c r="D96" s="133"/>
      <c r="E96" s="133"/>
      <c r="F96" s="133"/>
      <c r="G96" s="133"/>
      <c r="H96" s="133"/>
      <c r="I96" s="133"/>
      <c r="J96" s="133"/>
      <c r="K96" s="133"/>
      <c r="L96" s="134"/>
      <c r="Z96" s="117"/>
    </row>
    <row r="97" spans="1:26" s="59" customFormat="1" ht="120" customHeight="1" x14ac:dyDescent="0.35">
      <c r="A97" s="280" t="str">
        <f>'4a. Section 4'!$A11</f>
        <v xml:space="preserve">After this report came out last year, we adapted our tracking process to be able to measure people who were homeless for at least one day, which allowed us to report this number for the most recent fiscal year.  It still isn't possible to go back the 2020-2021 and do the same although we can pull the number for outcomes 2 and 3 as they are inflow/outflow totals and don't rely on knowing the "at least one day" measurement.  </v>
      </c>
      <c r="B97" s="281"/>
      <c r="C97" s="281"/>
      <c r="D97" s="281"/>
      <c r="E97" s="281"/>
      <c r="F97" s="281"/>
      <c r="G97" s="281"/>
      <c r="H97" s="281"/>
      <c r="I97" s="281"/>
      <c r="J97" s="281"/>
      <c r="K97" s="281"/>
      <c r="L97" s="282"/>
      <c r="Z97" s="117"/>
    </row>
    <row r="98" spans="1:26" s="59" customFormat="1" ht="20" customHeight="1" x14ac:dyDescent="0.35">
      <c r="A98" s="256" t="s">
        <v>155</v>
      </c>
      <c r="B98" s="257"/>
      <c r="C98" s="257"/>
      <c r="D98" s="257"/>
      <c r="E98" s="257"/>
      <c r="F98" s="257"/>
      <c r="G98" s="257"/>
      <c r="H98" s="257"/>
      <c r="I98" s="257"/>
      <c r="J98" s="257"/>
      <c r="K98" s="257"/>
      <c r="L98" s="258"/>
      <c r="Z98" s="117"/>
    </row>
    <row r="99" spans="1:26" s="59" customFormat="1" ht="5" customHeight="1" x14ac:dyDescent="0.35">
      <c r="A99" s="5"/>
      <c r="B99" s="1"/>
      <c r="C99" s="1"/>
      <c r="D99" s="1"/>
      <c r="E99" s="1"/>
      <c r="F99" s="1"/>
      <c r="G99" s="1"/>
      <c r="H99" s="1"/>
      <c r="I99" s="1"/>
      <c r="J99" s="1"/>
      <c r="K99" s="1"/>
      <c r="L99" s="1"/>
      <c r="Z99" s="117"/>
    </row>
    <row r="100" spans="1:26" s="59" customFormat="1" ht="30" customHeight="1" x14ac:dyDescent="0.35">
      <c r="A100" s="249"/>
      <c r="B100" s="249"/>
      <c r="C100" s="38" t="s">
        <v>27</v>
      </c>
      <c r="D100" s="38" t="s">
        <v>28</v>
      </c>
      <c r="E100" s="38" t="s">
        <v>29</v>
      </c>
      <c r="F100" s="38" t="s">
        <v>30</v>
      </c>
      <c r="G100" s="38" t="s">
        <v>31</v>
      </c>
      <c r="H100" s="38" t="s">
        <v>32</v>
      </c>
      <c r="I100" s="38" t="s">
        <v>33</v>
      </c>
      <c r="J100" s="38" t="s">
        <v>34</v>
      </c>
      <c r="K100" s="38" t="s">
        <v>35</v>
      </c>
      <c r="L100" s="39" t="s">
        <v>36</v>
      </c>
      <c r="Z100" s="117"/>
    </row>
    <row r="101" spans="1:26" s="59" customFormat="1" ht="75" customHeight="1" x14ac:dyDescent="0.35">
      <c r="A101" s="248" t="s">
        <v>156</v>
      </c>
      <c r="B101" s="248"/>
      <c r="C101" s="29">
        <f>'4a. Section 4'!C17</f>
        <v>0</v>
      </c>
      <c r="D101" s="29">
        <f>'4a. Section 4'!D17</f>
        <v>261</v>
      </c>
      <c r="E101" s="29">
        <f>'4a. Section 4'!E17</f>
        <v>205</v>
      </c>
      <c r="F101" s="29" t="s">
        <v>78</v>
      </c>
      <c r="G101" s="29" t="s">
        <v>78</v>
      </c>
      <c r="H101" s="29" t="s">
        <v>78</v>
      </c>
      <c r="I101" s="29" t="s">
        <v>78</v>
      </c>
      <c r="J101" s="29" t="s">
        <v>78</v>
      </c>
      <c r="K101" s="29" t="s">
        <v>78</v>
      </c>
      <c r="L101" s="29">
        <f>'4a. Section 4'!L17</f>
        <v>130</v>
      </c>
      <c r="Z101" s="117"/>
    </row>
    <row r="102" spans="1:26" s="59" customFormat="1" ht="210" customHeight="1" x14ac:dyDescent="0.35">
      <c r="A102" s="5"/>
      <c r="B102" s="1"/>
      <c r="C102" s="1"/>
      <c r="D102" s="1"/>
      <c r="E102" s="1"/>
      <c r="F102" s="1"/>
      <c r="G102" s="1"/>
      <c r="H102" s="1"/>
      <c r="I102" s="1"/>
      <c r="J102" s="1"/>
      <c r="K102" s="1"/>
      <c r="L102" s="1"/>
      <c r="Z102" s="117"/>
    </row>
    <row r="103" spans="1:26" s="59" customFormat="1" ht="30" customHeight="1" x14ac:dyDescent="0.35">
      <c r="A103" s="243" t="s">
        <v>270</v>
      </c>
      <c r="B103" s="133"/>
      <c r="C103" s="133"/>
      <c r="D103" s="133"/>
      <c r="E103" s="133"/>
      <c r="F103" s="133"/>
      <c r="G103" s="133"/>
      <c r="H103" s="133"/>
      <c r="I103" s="133"/>
      <c r="J103" s="133"/>
      <c r="K103" s="133"/>
      <c r="L103" s="134"/>
      <c r="Z103" s="117"/>
    </row>
    <row r="104" spans="1:26" s="59" customFormat="1" ht="120" customHeight="1" x14ac:dyDescent="0.35">
      <c r="A104" s="280" t="str">
        <f>'4a. Section 4'!$A20</f>
        <v xml:space="preserve">We were able to go back and pull data from April 1st, 2020 through March 31, 2021 to provide the above number.  While we hadn't yet hit the Quality BNL status yet at that point, the data was still as accurate as possible.  </v>
      </c>
      <c r="B104" s="281"/>
      <c r="C104" s="281"/>
      <c r="D104" s="281"/>
      <c r="E104" s="281"/>
      <c r="F104" s="281"/>
      <c r="G104" s="281"/>
      <c r="H104" s="281"/>
      <c r="I104" s="281"/>
      <c r="J104" s="281"/>
      <c r="K104" s="281"/>
      <c r="L104" s="282"/>
      <c r="Z104" s="117"/>
    </row>
    <row r="105" spans="1:26" s="59" customFormat="1" ht="20" customHeight="1" x14ac:dyDescent="0.35">
      <c r="A105" s="247" t="s">
        <v>139</v>
      </c>
      <c r="B105" s="247"/>
      <c r="C105" s="247"/>
      <c r="D105" s="247"/>
      <c r="E105" s="247"/>
      <c r="F105" s="247"/>
      <c r="G105" s="247"/>
      <c r="H105" s="247"/>
      <c r="I105" s="247"/>
      <c r="J105" s="247"/>
      <c r="K105" s="247"/>
      <c r="L105" s="247"/>
      <c r="Z105" s="117"/>
    </row>
    <row r="106" spans="1:26" s="59" customFormat="1" ht="5" customHeight="1" x14ac:dyDescent="0.35">
      <c r="A106" s="5"/>
      <c r="B106" s="1"/>
      <c r="C106" s="1"/>
      <c r="D106" s="1"/>
      <c r="E106" s="1"/>
      <c r="F106" s="1"/>
      <c r="G106" s="1"/>
      <c r="H106" s="1"/>
      <c r="I106" s="1"/>
      <c r="J106" s="1"/>
      <c r="K106" s="1"/>
      <c r="L106" s="1"/>
      <c r="Z106" s="117"/>
    </row>
    <row r="107" spans="1:26" s="59" customFormat="1" ht="30" customHeight="1" x14ac:dyDescent="0.35">
      <c r="A107" s="249"/>
      <c r="B107" s="249"/>
      <c r="C107" s="38" t="s">
        <v>27</v>
      </c>
      <c r="D107" s="38" t="s">
        <v>28</v>
      </c>
      <c r="E107" s="38" t="s">
        <v>29</v>
      </c>
      <c r="F107" s="38" t="s">
        <v>30</v>
      </c>
      <c r="G107" s="38" t="s">
        <v>31</v>
      </c>
      <c r="H107" s="38" t="s">
        <v>32</v>
      </c>
      <c r="I107" s="38" t="s">
        <v>33</v>
      </c>
      <c r="J107" s="38" t="s">
        <v>34</v>
      </c>
      <c r="K107" s="38" t="s">
        <v>35</v>
      </c>
      <c r="L107" s="39" t="s">
        <v>36</v>
      </c>
      <c r="Z107" s="117"/>
    </row>
    <row r="108" spans="1:26" s="59" customFormat="1" ht="75" customHeight="1" x14ac:dyDescent="0.35">
      <c r="A108" s="248" t="s">
        <v>141</v>
      </c>
      <c r="B108" s="248"/>
      <c r="C108" s="29">
        <f>'4a. Section 4'!C26</f>
        <v>0</v>
      </c>
      <c r="D108" s="29">
        <f>'4a. Section 4'!D26</f>
        <v>28</v>
      </c>
      <c r="E108" s="29">
        <f>'4a. Section 4'!E26</f>
        <v>37</v>
      </c>
      <c r="F108" s="29" t="s">
        <v>78</v>
      </c>
      <c r="G108" s="29" t="s">
        <v>78</v>
      </c>
      <c r="H108" s="29" t="s">
        <v>78</v>
      </c>
      <c r="I108" s="29" t="s">
        <v>78</v>
      </c>
      <c r="J108" s="29" t="s">
        <v>78</v>
      </c>
      <c r="K108" s="29" t="s">
        <v>78</v>
      </c>
      <c r="L108" s="29">
        <f>'4a. Section 4'!L26</f>
        <v>14</v>
      </c>
      <c r="Z108" s="117"/>
    </row>
    <row r="109" spans="1:26" s="59" customFormat="1" ht="210" customHeight="1" x14ac:dyDescent="0.35">
      <c r="A109" s="5"/>
      <c r="B109" s="1"/>
      <c r="C109" s="1"/>
      <c r="D109" s="1"/>
      <c r="E109" s="1"/>
      <c r="F109" s="1"/>
      <c r="G109" s="1"/>
      <c r="H109" s="1"/>
      <c r="I109" s="1"/>
      <c r="J109" s="1"/>
      <c r="K109" s="1"/>
      <c r="L109" s="1"/>
      <c r="Z109" s="117"/>
    </row>
    <row r="110" spans="1:26" s="59" customFormat="1" ht="30" customHeight="1" x14ac:dyDescent="0.35">
      <c r="A110" s="243" t="s">
        <v>273</v>
      </c>
      <c r="B110" s="133"/>
      <c r="C110" s="133"/>
      <c r="D110" s="133"/>
      <c r="E110" s="133"/>
      <c r="F110" s="133"/>
      <c r="G110" s="133"/>
      <c r="H110" s="133"/>
      <c r="I110" s="133"/>
      <c r="J110" s="133"/>
      <c r="K110" s="133"/>
      <c r="L110" s="134"/>
      <c r="Z110" s="117"/>
    </row>
    <row r="111" spans="1:26" s="59" customFormat="1" ht="120" customHeight="1" x14ac:dyDescent="0.35">
      <c r="A111" s="280" t="str">
        <f>'4a. Section 4'!$A29</f>
        <v xml:space="preserve">We were able to go back and pull data from April 1st, 2020 through March 31, 2021 to provide the above number.  While we hadn't yet hit the Quality BNL status yet at that point, the data was still as accurate as possible.  </v>
      </c>
      <c r="B111" s="281"/>
      <c r="C111" s="281"/>
      <c r="D111" s="281"/>
      <c r="E111" s="281"/>
      <c r="F111" s="281"/>
      <c r="G111" s="281"/>
      <c r="H111" s="281"/>
      <c r="I111" s="281"/>
      <c r="J111" s="281"/>
      <c r="K111" s="281"/>
      <c r="L111" s="282"/>
      <c r="Z111" s="117"/>
    </row>
    <row r="112" spans="1:26" s="59" customFormat="1" ht="20" customHeight="1" x14ac:dyDescent="0.35">
      <c r="A112" s="247" t="s">
        <v>105</v>
      </c>
      <c r="B112" s="247"/>
      <c r="C112" s="247"/>
      <c r="D112" s="247"/>
      <c r="E112" s="247"/>
      <c r="F112" s="247"/>
      <c r="G112" s="247"/>
      <c r="H112" s="247"/>
      <c r="I112" s="247"/>
      <c r="J112" s="247"/>
      <c r="K112" s="247"/>
      <c r="L112" s="247"/>
      <c r="Z112" s="117"/>
    </row>
    <row r="113" spans="1:26" s="59" customFormat="1" ht="5" customHeight="1" x14ac:dyDescent="0.35">
      <c r="A113" s="47"/>
      <c r="B113" s="1"/>
      <c r="C113" s="1"/>
      <c r="D113" s="1"/>
      <c r="E113" s="1"/>
      <c r="F113" s="1"/>
      <c r="G113" s="1"/>
      <c r="H113" s="1"/>
      <c r="I113" s="1"/>
      <c r="J113" s="1"/>
      <c r="K113" s="1"/>
      <c r="L113" s="1"/>
      <c r="Z113" s="117"/>
    </row>
    <row r="114" spans="1:26" s="59" customFormat="1" ht="30" customHeight="1" x14ac:dyDescent="0.35">
      <c r="A114" s="249"/>
      <c r="B114" s="249"/>
      <c r="C114" s="33" t="s">
        <v>27</v>
      </c>
      <c r="D114" s="33" t="s">
        <v>28</v>
      </c>
      <c r="E114" s="33" t="s">
        <v>29</v>
      </c>
      <c r="F114" s="33" t="s">
        <v>30</v>
      </c>
      <c r="G114" s="33" t="s">
        <v>31</v>
      </c>
      <c r="H114" s="33" t="s">
        <v>32</v>
      </c>
      <c r="I114" s="33" t="s">
        <v>33</v>
      </c>
      <c r="J114" s="33" t="s">
        <v>34</v>
      </c>
      <c r="K114" s="33" t="s">
        <v>35</v>
      </c>
      <c r="L114" s="12" t="s">
        <v>36</v>
      </c>
      <c r="Z114" s="117"/>
    </row>
    <row r="115" spans="1:26" s="59" customFormat="1" ht="85" customHeight="1" x14ac:dyDescent="0.35">
      <c r="A115" s="248" t="s">
        <v>157</v>
      </c>
      <c r="B115" s="248"/>
      <c r="C115" s="29">
        <f>'4a. Section 4'!C35</f>
        <v>0</v>
      </c>
      <c r="D115" s="29" t="str">
        <f>'4a. Section 4'!D35</f>
        <v>N/A</v>
      </c>
      <c r="E115" s="29">
        <f>'4a. Section 4'!E35</f>
        <v>64</v>
      </c>
      <c r="F115" s="29" t="s">
        <v>78</v>
      </c>
      <c r="G115" s="29" t="s">
        <v>78</v>
      </c>
      <c r="H115" s="29" t="s">
        <v>78</v>
      </c>
      <c r="I115" s="29" t="s">
        <v>78</v>
      </c>
      <c r="J115" s="29" t="s">
        <v>78</v>
      </c>
      <c r="K115" s="29" t="s">
        <v>78</v>
      </c>
      <c r="L115" s="29">
        <f>'4a. Section 4'!L35</f>
        <v>21</v>
      </c>
      <c r="Z115" s="117"/>
    </row>
    <row r="116" spans="1:26" s="59" customFormat="1" ht="195" customHeight="1" x14ac:dyDescent="0.35">
      <c r="A116" s="5"/>
      <c r="B116" s="1"/>
      <c r="C116" s="1"/>
      <c r="D116" s="1"/>
      <c r="E116" s="1"/>
      <c r="F116" s="1"/>
      <c r="G116" s="1"/>
      <c r="H116" s="1"/>
      <c r="I116" s="1"/>
      <c r="J116" s="1"/>
      <c r="K116" s="1"/>
      <c r="L116" s="1"/>
      <c r="Z116" s="117"/>
    </row>
    <row r="117" spans="1:26" s="59" customFormat="1" ht="30" customHeight="1" x14ac:dyDescent="0.35">
      <c r="A117" s="243" t="s">
        <v>274</v>
      </c>
      <c r="B117" s="133"/>
      <c r="C117" s="133"/>
      <c r="D117" s="133"/>
      <c r="E117" s="133"/>
      <c r="F117" s="133"/>
      <c r="G117" s="133"/>
      <c r="H117" s="133"/>
      <c r="I117" s="133"/>
      <c r="J117" s="133"/>
      <c r="K117" s="133"/>
      <c r="L117" s="134"/>
      <c r="Z117" s="117"/>
    </row>
    <row r="118" spans="1:26" s="59" customFormat="1" ht="120" customHeight="1" x14ac:dyDescent="0.35">
      <c r="A118" s="280" t="str">
        <f>'4a. Section 4'!$A38</f>
        <v xml:space="preserve">We were able to go back and pull data from April 1st, 2020 through March 31, 2021 to provide the above number.  While we hadn't yet hit the Quality BNL status yet at that point, the data was still as accurate as possible.  </v>
      </c>
      <c r="B118" s="281"/>
      <c r="C118" s="281"/>
      <c r="D118" s="281"/>
      <c r="E118" s="281"/>
      <c r="F118" s="281"/>
      <c r="G118" s="281"/>
      <c r="H118" s="281"/>
      <c r="I118" s="281"/>
      <c r="J118" s="281"/>
      <c r="K118" s="281"/>
      <c r="L118" s="282"/>
      <c r="Z118" s="117"/>
    </row>
    <row r="119" spans="1:26" s="59" customFormat="1" ht="20" customHeight="1" x14ac:dyDescent="0.35">
      <c r="A119" s="247" t="s">
        <v>104</v>
      </c>
      <c r="B119" s="247"/>
      <c r="C119" s="247"/>
      <c r="D119" s="247"/>
      <c r="E119" s="247"/>
      <c r="F119" s="247"/>
      <c r="G119" s="247"/>
      <c r="H119" s="247"/>
      <c r="I119" s="247"/>
      <c r="J119" s="247"/>
      <c r="K119" s="247"/>
      <c r="L119" s="247"/>
      <c r="Z119" s="117"/>
    </row>
    <row r="120" spans="1:26" s="59" customFormat="1" ht="5" customHeight="1" x14ac:dyDescent="0.35">
      <c r="A120" s="5"/>
      <c r="B120" s="1"/>
      <c r="C120" s="1"/>
      <c r="D120" s="1"/>
      <c r="E120" s="1"/>
      <c r="F120" s="1"/>
      <c r="G120" s="1"/>
      <c r="H120" s="1"/>
      <c r="I120" s="1"/>
      <c r="J120" s="1"/>
      <c r="K120" s="1"/>
      <c r="L120" s="1"/>
      <c r="Z120" s="117"/>
    </row>
    <row r="121" spans="1:26" s="59" customFormat="1" ht="30" customHeight="1" x14ac:dyDescent="0.35">
      <c r="A121" s="249"/>
      <c r="B121" s="249"/>
      <c r="C121" s="33" t="s">
        <v>27</v>
      </c>
      <c r="D121" s="33" t="s">
        <v>28</v>
      </c>
      <c r="E121" s="33" t="s">
        <v>29</v>
      </c>
      <c r="F121" s="33" t="s">
        <v>30</v>
      </c>
      <c r="G121" s="33" t="s">
        <v>31</v>
      </c>
      <c r="H121" s="33" t="s">
        <v>32</v>
      </c>
      <c r="I121" s="33" t="s">
        <v>33</v>
      </c>
      <c r="J121" s="33" t="s">
        <v>34</v>
      </c>
      <c r="K121" s="33" t="s">
        <v>35</v>
      </c>
      <c r="L121" s="39" t="s">
        <v>36</v>
      </c>
      <c r="Z121" s="117"/>
    </row>
    <row r="122" spans="1:26" s="59" customFormat="1" ht="85" customHeight="1" x14ac:dyDescent="0.35">
      <c r="A122" s="219" t="s">
        <v>159</v>
      </c>
      <c r="B122" s="219"/>
      <c r="C122" s="29">
        <f>'4a. Section 4'!C44</f>
        <v>0</v>
      </c>
      <c r="D122" s="29">
        <f>'4a. Section 4'!D44</f>
        <v>0</v>
      </c>
      <c r="E122" s="29">
        <f>'4a. Section 4'!E44</f>
        <v>192</v>
      </c>
      <c r="F122" s="29" t="s">
        <v>78</v>
      </c>
      <c r="G122" s="29" t="s">
        <v>78</v>
      </c>
      <c r="H122" s="29" t="s">
        <v>78</v>
      </c>
      <c r="I122" s="29" t="s">
        <v>78</v>
      </c>
      <c r="J122" s="29" t="s">
        <v>78</v>
      </c>
      <c r="K122" s="29" t="s">
        <v>78</v>
      </c>
      <c r="L122" s="29">
        <f>'4a. Section 4'!L44</f>
        <v>96</v>
      </c>
      <c r="Z122" s="117"/>
    </row>
    <row r="123" spans="1:26" s="59" customFormat="1" ht="195" customHeight="1" x14ac:dyDescent="0.35">
      <c r="A123" s="5"/>
      <c r="B123" s="1"/>
      <c r="C123" s="1"/>
      <c r="D123" s="1"/>
      <c r="E123" s="1"/>
      <c r="F123" s="1"/>
      <c r="G123" s="1"/>
      <c r="H123" s="1"/>
      <c r="I123" s="1"/>
      <c r="J123" s="1"/>
      <c r="K123" s="1"/>
      <c r="L123" s="1"/>
      <c r="Z123" s="117"/>
    </row>
    <row r="124" spans="1:26" s="59" customFormat="1" ht="30" customHeight="1" x14ac:dyDescent="0.35">
      <c r="A124" s="243" t="s">
        <v>275</v>
      </c>
      <c r="B124" s="133"/>
      <c r="C124" s="133"/>
      <c r="D124" s="133"/>
      <c r="E124" s="133"/>
      <c r="F124" s="133"/>
      <c r="G124" s="133"/>
      <c r="H124" s="133"/>
      <c r="I124" s="133"/>
      <c r="J124" s="133"/>
      <c r="K124" s="133"/>
      <c r="L124" s="134"/>
      <c r="Z124" s="117"/>
    </row>
    <row r="125" spans="1:26" s="59" customFormat="1" ht="120" customHeight="1" x14ac:dyDescent="0.35">
      <c r="A125" s="283" t="str">
        <f>'4a. Section 4'!$A49</f>
        <v xml:space="preserve">After this report came out last year, we adapted our tracking process to be able to measure people who were homeless for at least one day, which allowed us to report this number for the most recent fiscal year.  It still isn't possible to go back the 2020-2021 and do the same although we can pull the number for outcomes 2 and 3 as they are inflow/outflow totals and don't rely on knowing the "at least one day" measurement.  </v>
      </c>
      <c r="B125" s="283"/>
      <c r="C125" s="283"/>
      <c r="D125" s="283"/>
      <c r="E125" s="283"/>
      <c r="F125" s="283"/>
      <c r="G125" s="283"/>
      <c r="H125" s="283"/>
      <c r="I125" s="283"/>
      <c r="J125" s="283"/>
      <c r="K125" s="283"/>
      <c r="L125" s="283"/>
      <c r="Z125" s="117"/>
    </row>
    <row r="126" spans="1:26" ht="30" customHeight="1" x14ac:dyDescent="0.35">
      <c r="A126" s="206" t="s">
        <v>161</v>
      </c>
      <c r="B126" s="206"/>
      <c r="C126" s="206"/>
      <c r="D126" s="206"/>
      <c r="E126" s="206"/>
      <c r="F126" s="206"/>
      <c r="G126" s="206"/>
      <c r="H126" s="206"/>
      <c r="I126" s="206"/>
      <c r="J126" s="206"/>
      <c r="K126" s="206"/>
      <c r="L126" s="206"/>
      <c r="M126" s="109"/>
      <c r="N126" s="109"/>
    </row>
    <row r="127" spans="1:26" ht="45" customHeight="1" x14ac:dyDescent="0.35">
      <c r="A127" s="284" t="s">
        <v>297</v>
      </c>
      <c r="B127" s="285"/>
      <c r="C127" s="285"/>
      <c r="D127" s="285"/>
      <c r="E127" s="285"/>
      <c r="F127" s="285"/>
      <c r="G127" s="285"/>
      <c r="H127" s="285"/>
      <c r="I127" s="285"/>
      <c r="J127" s="285"/>
      <c r="K127" s="285"/>
      <c r="L127" s="286"/>
      <c r="M127" s="109"/>
      <c r="N127" s="115"/>
    </row>
    <row r="128" spans="1:26" ht="405" customHeight="1" x14ac:dyDescent="0.35">
      <c r="A128" s="116"/>
      <c r="B128" s="116"/>
      <c r="C128" s="116"/>
      <c r="D128" s="116"/>
      <c r="E128" s="116"/>
      <c r="F128" s="116"/>
      <c r="G128" s="116"/>
      <c r="H128" s="116"/>
      <c r="I128" s="116"/>
      <c r="J128" s="116"/>
      <c r="K128" s="116"/>
      <c r="L128" s="116"/>
      <c r="M128" s="109"/>
      <c r="N128" s="115"/>
    </row>
    <row r="129" spans="1:26" s="60" customFormat="1" ht="20" customHeight="1" x14ac:dyDescent="0.35">
      <c r="A129" s="256" t="s">
        <v>136</v>
      </c>
      <c r="B129" s="257"/>
      <c r="C129" s="257"/>
      <c r="D129" s="257"/>
      <c r="E129" s="257"/>
      <c r="F129" s="257"/>
      <c r="G129" s="257"/>
      <c r="H129" s="257"/>
      <c r="I129" s="257"/>
      <c r="J129" s="257"/>
      <c r="K129" s="257"/>
      <c r="L129" s="258"/>
      <c r="Z129" s="117"/>
    </row>
    <row r="130" spans="1:26" s="59" customFormat="1" ht="5" customHeight="1" x14ac:dyDescent="0.35">
      <c r="A130" s="5"/>
      <c r="B130" s="1"/>
      <c r="C130" s="1"/>
      <c r="D130" s="1"/>
      <c r="E130" s="1"/>
      <c r="F130" s="1"/>
      <c r="G130" s="1"/>
      <c r="H130" s="1"/>
      <c r="I130" s="1"/>
      <c r="J130" s="1"/>
      <c r="K130" s="1"/>
      <c r="L130" s="1"/>
      <c r="Z130" s="117"/>
    </row>
    <row r="131" spans="1:26" s="59" customFormat="1" ht="30" customHeight="1" x14ac:dyDescent="0.35">
      <c r="A131" s="254"/>
      <c r="B131" s="255"/>
      <c r="C131" s="61" t="s">
        <v>168</v>
      </c>
      <c r="D131" s="61" t="s">
        <v>169</v>
      </c>
      <c r="E131" s="61" t="s">
        <v>170</v>
      </c>
      <c r="F131" s="61" t="s">
        <v>171</v>
      </c>
      <c r="G131" s="61" t="s">
        <v>172</v>
      </c>
      <c r="H131" s="61" t="s">
        <v>173</v>
      </c>
      <c r="I131" s="61" t="s">
        <v>174</v>
      </c>
      <c r="J131" s="61" t="s">
        <v>175</v>
      </c>
      <c r="K131" s="61" t="s">
        <v>176</v>
      </c>
      <c r="L131" s="39" t="s">
        <v>36</v>
      </c>
      <c r="Z131" s="117"/>
    </row>
    <row r="132" spans="1:26" s="59" customFormat="1" ht="85" customHeight="1" x14ac:dyDescent="0.35">
      <c r="A132" s="253" t="s">
        <v>167</v>
      </c>
      <c r="B132" s="163"/>
      <c r="C132" s="29">
        <f>'4a. Section 4'!P8</f>
        <v>0</v>
      </c>
      <c r="D132" s="29">
        <f>'4a. Section 4'!Q8</f>
        <v>124</v>
      </c>
      <c r="E132" s="29">
        <f>'4a. Section 4'!R8</f>
        <v>159</v>
      </c>
      <c r="F132" s="29" t="s">
        <v>78</v>
      </c>
      <c r="G132" s="29" t="s">
        <v>78</v>
      </c>
      <c r="H132" s="29" t="s">
        <v>78</v>
      </c>
      <c r="I132" s="29" t="s">
        <v>78</v>
      </c>
      <c r="J132" s="29" t="s">
        <v>78</v>
      </c>
      <c r="K132" s="29" t="s">
        <v>78</v>
      </c>
      <c r="L132" s="29">
        <f>'4a. Section 4'!Y8</f>
        <v>62</v>
      </c>
      <c r="Z132" s="117"/>
    </row>
    <row r="133" spans="1:26" s="59" customFormat="1" ht="195" customHeight="1" x14ac:dyDescent="0.35">
      <c r="A133" s="5"/>
      <c r="B133" s="1"/>
      <c r="C133" s="1"/>
      <c r="D133" s="1"/>
      <c r="E133" s="1"/>
      <c r="F133" s="1"/>
      <c r="G133" s="1"/>
      <c r="H133" s="1"/>
      <c r="I133" s="1"/>
      <c r="J133" s="1"/>
      <c r="K133" s="1"/>
      <c r="L133" s="1"/>
      <c r="Z133" s="117"/>
    </row>
    <row r="134" spans="1:26" s="59" customFormat="1" ht="30" customHeight="1" x14ac:dyDescent="0.35">
      <c r="A134" s="243" t="s">
        <v>270</v>
      </c>
      <c r="B134" s="133"/>
      <c r="C134" s="133"/>
      <c r="D134" s="133"/>
      <c r="E134" s="133"/>
      <c r="F134" s="133"/>
      <c r="G134" s="133"/>
      <c r="H134" s="133"/>
      <c r="I134" s="133"/>
      <c r="J134" s="133"/>
      <c r="K134" s="133"/>
      <c r="L134" s="134"/>
      <c r="Z134" s="117"/>
    </row>
    <row r="135" spans="1:26" s="59" customFormat="1" ht="120" customHeight="1" x14ac:dyDescent="0.35">
      <c r="A135" s="280" t="str">
        <f>'4a. Section 4'!$N11</f>
        <v>Because we track our inflow/outflow data at the end of each month, we were able to go back to 2021 and provide this monthly number.  This monthly breakdown wasn't included last year so we couldn't add it in during the last report.</v>
      </c>
      <c r="B135" s="281"/>
      <c r="C135" s="281"/>
      <c r="D135" s="281"/>
      <c r="E135" s="281"/>
      <c r="F135" s="281"/>
      <c r="G135" s="281"/>
      <c r="H135" s="281"/>
      <c r="I135" s="281"/>
      <c r="J135" s="281"/>
      <c r="K135" s="281"/>
      <c r="L135" s="282"/>
      <c r="Z135" s="117"/>
    </row>
    <row r="136" spans="1:26" s="59" customFormat="1" ht="20" customHeight="1" x14ac:dyDescent="0.35">
      <c r="A136" s="256" t="s">
        <v>155</v>
      </c>
      <c r="B136" s="257"/>
      <c r="C136" s="257"/>
      <c r="D136" s="257"/>
      <c r="E136" s="257"/>
      <c r="F136" s="257"/>
      <c r="G136" s="257"/>
      <c r="H136" s="257"/>
      <c r="I136" s="257"/>
      <c r="J136" s="257"/>
      <c r="K136" s="257"/>
      <c r="L136" s="258"/>
      <c r="Z136" s="117"/>
    </row>
    <row r="137" spans="1:26" s="59" customFormat="1" ht="5" customHeight="1" x14ac:dyDescent="0.35">
      <c r="A137" s="5"/>
      <c r="B137" s="1"/>
      <c r="C137" s="1"/>
      <c r="D137" s="1"/>
      <c r="E137" s="1"/>
      <c r="F137" s="1"/>
      <c r="G137" s="1"/>
      <c r="H137" s="1"/>
      <c r="I137" s="1"/>
      <c r="J137" s="1"/>
      <c r="K137" s="1"/>
      <c r="L137" s="1"/>
      <c r="Z137" s="117"/>
    </row>
    <row r="138" spans="1:26" s="59" customFormat="1" ht="30" customHeight="1" x14ac:dyDescent="0.35">
      <c r="A138" s="249"/>
      <c r="B138" s="249"/>
      <c r="C138" s="61" t="s">
        <v>168</v>
      </c>
      <c r="D138" s="61" t="s">
        <v>169</v>
      </c>
      <c r="E138" s="61" t="s">
        <v>170</v>
      </c>
      <c r="F138" s="61" t="s">
        <v>171</v>
      </c>
      <c r="G138" s="61" t="s">
        <v>172</v>
      </c>
      <c r="H138" s="61" t="s">
        <v>173</v>
      </c>
      <c r="I138" s="61" t="s">
        <v>174</v>
      </c>
      <c r="J138" s="61" t="s">
        <v>175</v>
      </c>
      <c r="K138" s="61" t="s">
        <v>176</v>
      </c>
      <c r="L138" s="39" t="s">
        <v>36</v>
      </c>
      <c r="Z138" s="117"/>
    </row>
    <row r="139" spans="1:26" s="59" customFormat="1" ht="75" customHeight="1" x14ac:dyDescent="0.35">
      <c r="A139" s="248" t="s">
        <v>177</v>
      </c>
      <c r="B139" s="248"/>
      <c r="C139" s="29">
        <f>'4a. Section 4'!P17</f>
        <v>0</v>
      </c>
      <c r="D139" s="29">
        <f>'4a. Section 4'!Q17</f>
        <v>9</v>
      </c>
      <c r="E139" s="29">
        <f>'4a. Section 4'!R17</f>
        <v>17</v>
      </c>
      <c r="F139" s="29" t="s">
        <v>78</v>
      </c>
      <c r="G139" s="29" t="s">
        <v>78</v>
      </c>
      <c r="H139" s="29" t="s">
        <v>78</v>
      </c>
      <c r="I139" s="29" t="s">
        <v>78</v>
      </c>
      <c r="J139" s="29" t="s">
        <v>78</v>
      </c>
      <c r="K139" s="29" t="s">
        <v>78</v>
      </c>
      <c r="L139" s="29">
        <f>'4a. Section 4'!Y17</f>
        <v>8</v>
      </c>
      <c r="Z139" s="117"/>
    </row>
    <row r="140" spans="1:26" s="59" customFormat="1" ht="210" customHeight="1" x14ac:dyDescent="0.35">
      <c r="A140" s="5"/>
      <c r="B140" s="1"/>
      <c r="C140" s="1"/>
      <c r="D140" s="1"/>
      <c r="E140" s="1"/>
      <c r="F140" s="1"/>
      <c r="G140" s="1"/>
      <c r="H140" s="1"/>
      <c r="I140" s="1"/>
      <c r="J140" s="1"/>
      <c r="K140" s="1"/>
      <c r="L140" s="1"/>
      <c r="Z140" s="117"/>
    </row>
    <row r="141" spans="1:26" s="59" customFormat="1" ht="30" customHeight="1" x14ac:dyDescent="0.35">
      <c r="A141" s="243" t="s">
        <v>272</v>
      </c>
      <c r="B141" s="133"/>
      <c r="C141" s="133"/>
      <c r="D141" s="133"/>
      <c r="E141" s="133"/>
      <c r="F141" s="133"/>
      <c r="G141" s="133"/>
      <c r="H141" s="133"/>
      <c r="I141" s="133"/>
      <c r="J141" s="133"/>
      <c r="K141" s="133"/>
      <c r="L141" s="134"/>
      <c r="Z141" s="117"/>
    </row>
    <row r="142" spans="1:26" s="59" customFormat="1" ht="120" customHeight="1" x14ac:dyDescent="0.35">
      <c r="A142" s="280" t="str">
        <f>'4a. Section 4'!$N20</f>
        <v xml:space="preserve">Because we track our inflow/outflow data at the end of each month, we were able to go back to 2021 and provide this monthly number.  This monthly breakdown wasn't included last year so we couldn't add it in during the last report. We are also using 2022 data as our baseline as our Quality BNL status came after March 2020 and we have more confidence in the 2022 data point.  </v>
      </c>
      <c r="B142" s="281"/>
      <c r="C142" s="281"/>
      <c r="D142" s="281"/>
      <c r="E142" s="281"/>
      <c r="F142" s="281"/>
      <c r="G142" s="281"/>
      <c r="H142" s="281"/>
      <c r="I142" s="281"/>
      <c r="J142" s="281"/>
      <c r="K142" s="281"/>
      <c r="L142" s="282"/>
      <c r="Z142" s="117"/>
    </row>
    <row r="143" spans="1:26" s="59" customFormat="1" ht="20" customHeight="1" x14ac:dyDescent="0.35">
      <c r="A143" s="250" t="s">
        <v>139</v>
      </c>
      <c r="B143" s="251"/>
      <c r="C143" s="251"/>
      <c r="D143" s="251"/>
      <c r="E143" s="251"/>
      <c r="F143" s="251"/>
      <c r="G143" s="251"/>
      <c r="H143" s="251"/>
      <c r="I143" s="251"/>
      <c r="J143" s="251"/>
      <c r="K143" s="251"/>
      <c r="L143" s="252"/>
      <c r="Z143" s="117"/>
    </row>
    <row r="144" spans="1:26" s="59" customFormat="1" ht="5" customHeight="1" x14ac:dyDescent="0.35">
      <c r="A144" s="5"/>
      <c r="B144" s="1"/>
      <c r="C144" s="1"/>
      <c r="D144" s="1"/>
      <c r="E144" s="1"/>
      <c r="F144" s="1"/>
      <c r="G144" s="1"/>
      <c r="H144" s="1"/>
      <c r="I144" s="1"/>
      <c r="J144" s="1"/>
      <c r="K144" s="1"/>
      <c r="L144" s="1"/>
      <c r="Z144" s="117"/>
    </row>
    <row r="145" spans="1:26" s="59" customFormat="1" ht="30" customHeight="1" x14ac:dyDescent="0.35">
      <c r="A145" s="249"/>
      <c r="B145" s="249"/>
      <c r="C145" s="61" t="s">
        <v>168</v>
      </c>
      <c r="D145" s="61" t="s">
        <v>169</v>
      </c>
      <c r="E145" s="61" t="s">
        <v>170</v>
      </c>
      <c r="F145" s="61" t="s">
        <v>171</v>
      </c>
      <c r="G145" s="61" t="s">
        <v>172</v>
      </c>
      <c r="H145" s="61" t="s">
        <v>173</v>
      </c>
      <c r="I145" s="61" t="s">
        <v>174</v>
      </c>
      <c r="J145" s="61" t="s">
        <v>175</v>
      </c>
      <c r="K145" s="61" t="s">
        <v>176</v>
      </c>
      <c r="L145" s="39" t="s">
        <v>36</v>
      </c>
      <c r="Z145" s="117"/>
    </row>
    <row r="146" spans="1:26" s="59" customFormat="1" ht="75" customHeight="1" x14ac:dyDescent="0.35">
      <c r="A146" s="248" t="s">
        <v>178</v>
      </c>
      <c r="B146" s="248"/>
      <c r="C146" s="29">
        <f>'4a. Section 4'!P26</f>
        <v>0</v>
      </c>
      <c r="D146" s="29">
        <f>'4a. Section 4'!Q26</f>
        <v>2</v>
      </c>
      <c r="E146" s="29">
        <f>'4a. Section 4'!R26</f>
        <v>7</v>
      </c>
      <c r="F146" s="29" t="s">
        <v>78</v>
      </c>
      <c r="G146" s="29" t="s">
        <v>78</v>
      </c>
      <c r="H146" s="29" t="s">
        <v>78</v>
      </c>
      <c r="I146" s="29" t="s">
        <v>78</v>
      </c>
      <c r="J146" s="29" t="s">
        <v>78</v>
      </c>
      <c r="K146" s="29" t="s">
        <v>78</v>
      </c>
      <c r="L146" s="29">
        <f>'4a. Section 4'!Y26</f>
        <v>2</v>
      </c>
      <c r="Z146" s="117"/>
    </row>
    <row r="147" spans="1:26" s="59" customFormat="1" ht="210" customHeight="1" x14ac:dyDescent="0.35">
      <c r="A147" s="5"/>
      <c r="B147" s="1"/>
      <c r="C147" s="1"/>
      <c r="D147" s="1"/>
      <c r="E147" s="1"/>
      <c r="F147" s="1"/>
      <c r="G147" s="1"/>
      <c r="H147" s="1"/>
      <c r="I147" s="1"/>
      <c r="J147" s="1"/>
      <c r="K147" s="1"/>
      <c r="L147" s="1"/>
      <c r="Z147" s="117"/>
    </row>
    <row r="148" spans="1:26" s="59" customFormat="1" ht="30" customHeight="1" x14ac:dyDescent="0.35">
      <c r="A148" s="243" t="s">
        <v>273</v>
      </c>
      <c r="B148" s="133"/>
      <c r="C148" s="133"/>
      <c r="D148" s="133"/>
      <c r="E148" s="133"/>
      <c r="F148" s="133"/>
      <c r="G148" s="133"/>
      <c r="H148" s="133"/>
      <c r="I148" s="133"/>
      <c r="J148" s="133"/>
      <c r="K148" s="133"/>
      <c r="L148" s="134"/>
      <c r="Z148" s="117"/>
    </row>
    <row r="149" spans="1:26" s="59" customFormat="1" ht="120" customHeight="1" x14ac:dyDescent="0.35">
      <c r="A149" s="280" t="str">
        <f>'4a. Section 4'!$N29</f>
        <v xml:space="preserve">Because we track our inflow/outflow data at the end of each month, we were able to go back to 2021 and provide this monthly number.  This monthly breakdown wasn't included last year so we couldn't add it in during the last report. We set the target by looking at the average monthly eviction rate over this past year and set it at 50% of that number.  </v>
      </c>
      <c r="B149" s="281"/>
      <c r="C149" s="281"/>
      <c r="D149" s="281"/>
      <c r="E149" s="281"/>
      <c r="F149" s="281"/>
      <c r="G149" s="281"/>
      <c r="H149" s="281"/>
      <c r="I149" s="281"/>
      <c r="J149" s="281"/>
      <c r="K149" s="281"/>
      <c r="L149" s="282"/>
      <c r="Z149" s="117"/>
    </row>
    <row r="150" spans="1:26" s="59" customFormat="1" ht="20" customHeight="1" x14ac:dyDescent="0.35">
      <c r="A150" s="247" t="s">
        <v>105</v>
      </c>
      <c r="B150" s="247"/>
      <c r="C150" s="247"/>
      <c r="D150" s="247"/>
      <c r="E150" s="247"/>
      <c r="F150" s="247"/>
      <c r="G150" s="247"/>
      <c r="H150" s="247"/>
      <c r="I150" s="247"/>
      <c r="J150" s="247"/>
      <c r="K150" s="247"/>
      <c r="L150" s="247"/>
      <c r="Z150" s="117"/>
    </row>
    <row r="151" spans="1:26" s="59" customFormat="1" ht="5" customHeight="1" x14ac:dyDescent="0.35">
      <c r="A151" s="47"/>
      <c r="B151" s="1"/>
      <c r="C151" s="1"/>
      <c r="D151" s="1"/>
      <c r="E151" s="1"/>
      <c r="F151" s="1"/>
      <c r="G151" s="1"/>
      <c r="H151" s="1"/>
      <c r="I151" s="1"/>
      <c r="J151" s="1"/>
      <c r="K151" s="1"/>
      <c r="L151" s="1"/>
      <c r="Z151" s="117"/>
    </row>
    <row r="152" spans="1:26" s="59" customFormat="1" ht="30" customHeight="1" x14ac:dyDescent="0.35">
      <c r="A152" s="249"/>
      <c r="B152" s="249"/>
      <c r="C152" s="61" t="s">
        <v>168</v>
      </c>
      <c r="D152" s="61" t="s">
        <v>169</v>
      </c>
      <c r="E152" s="61" t="s">
        <v>170</v>
      </c>
      <c r="F152" s="61" t="s">
        <v>171</v>
      </c>
      <c r="G152" s="61" t="s">
        <v>172</v>
      </c>
      <c r="H152" s="61" t="s">
        <v>173</v>
      </c>
      <c r="I152" s="61" t="s">
        <v>174</v>
      </c>
      <c r="J152" s="61" t="s">
        <v>175</v>
      </c>
      <c r="K152" s="61" t="s">
        <v>176</v>
      </c>
      <c r="L152" s="12" t="s">
        <v>36</v>
      </c>
      <c r="Z152" s="117"/>
    </row>
    <row r="153" spans="1:26" s="59" customFormat="1" ht="85" customHeight="1" x14ac:dyDescent="0.35">
      <c r="A153" s="248" t="s">
        <v>179</v>
      </c>
      <c r="B153" s="248"/>
      <c r="C153" s="29">
        <f>'4a. Section 4'!P35</f>
        <v>0</v>
      </c>
      <c r="D153" s="29">
        <f>'4a. Section 4'!Q35</f>
        <v>15</v>
      </c>
      <c r="E153" s="29">
        <f>'4a. Section 4'!R35</f>
        <v>25</v>
      </c>
      <c r="F153" s="29" t="s">
        <v>78</v>
      </c>
      <c r="G153" s="29" t="s">
        <v>78</v>
      </c>
      <c r="H153" s="29" t="s">
        <v>78</v>
      </c>
      <c r="I153" s="29" t="s">
        <v>78</v>
      </c>
      <c r="J153" s="29" t="s">
        <v>78</v>
      </c>
      <c r="K153" s="29" t="s">
        <v>78</v>
      </c>
      <c r="L153" s="29">
        <f>'4a. Section 4'!Y35</f>
        <v>12</v>
      </c>
      <c r="Z153" s="117"/>
    </row>
    <row r="154" spans="1:26" s="59" customFormat="1" ht="195" customHeight="1" x14ac:dyDescent="0.35">
      <c r="A154" s="5"/>
      <c r="B154" s="1"/>
      <c r="C154" s="1"/>
      <c r="D154" s="1"/>
      <c r="E154" s="1"/>
      <c r="F154" s="1"/>
      <c r="G154" s="1"/>
      <c r="H154" s="1"/>
      <c r="I154" s="1"/>
      <c r="J154" s="1"/>
      <c r="K154" s="1"/>
      <c r="L154" s="1"/>
      <c r="Z154" s="117"/>
    </row>
    <row r="155" spans="1:26" s="59" customFormat="1" ht="30" customHeight="1" x14ac:dyDescent="0.35">
      <c r="A155" s="243" t="s">
        <v>274</v>
      </c>
      <c r="B155" s="133"/>
      <c r="C155" s="133"/>
      <c r="D155" s="133"/>
      <c r="E155" s="133"/>
      <c r="F155" s="133"/>
      <c r="G155" s="133"/>
      <c r="H155" s="133"/>
      <c r="I155" s="133"/>
      <c r="J155" s="133"/>
      <c r="K155" s="133"/>
      <c r="L155" s="134"/>
      <c r="Z155" s="117"/>
    </row>
    <row r="156" spans="1:26" s="59" customFormat="1" ht="120" customHeight="1" x14ac:dyDescent="0.35">
      <c r="A156" s="280" t="str">
        <f>'4a. Section 4'!$N38</f>
        <v xml:space="preserve"> Because we track our inflow/outflow data at the end of each month, we were able to go back to 2021 as well and provide this monthly number.  This monthly breakdown wasn't included last year so we couldn't add it in during the last report.  We also based out target based off this years data as we have more confidence accuracy in the number vs the March 2021 data point. </v>
      </c>
      <c r="B156" s="281"/>
      <c r="C156" s="281"/>
      <c r="D156" s="281"/>
      <c r="E156" s="281"/>
      <c r="F156" s="281"/>
      <c r="G156" s="281"/>
      <c r="H156" s="281"/>
      <c r="I156" s="281"/>
      <c r="J156" s="281"/>
      <c r="K156" s="281"/>
      <c r="L156" s="282"/>
      <c r="Z156" s="117"/>
    </row>
    <row r="157" spans="1:26" s="59" customFormat="1" ht="20" customHeight="1" x14ac:dyDescent="0.35">
      <c r="A157" s="247" t="s">
        <v>104</v>
      </c>
      <c r="B157" s="247"/>
      <c r="C157" s="247"/>
      <c r="D157" s="247"/>
      <c r="E157" s="247"/>
      <c r="F157" s="247"/>
      <c r="G157" s="247"/>
      <c r="H157" s="247"/>
      <c r="I157" s="247"/>
      <c r="J157" s="247"/>
      <c r="K157" s="247"/>
      <c r="L157" s="247"/>
      <c r="Z157" s="117"/>
    </row>
    <row r="158" spans="1:26" s="59" customFormat="1" ht="5" customHeight="1" x14ac:dyDescent="0.35">
      <c r="A158" s="5"/>
      <c r="B158" s="1"/>
      <c r="C158" s="1"/>
      <c r="D158" s="1"/>
      <c r="E158" s="1"/>
      <c r="F158" s="1"/>
      <c r="G158" s="1"/>
      <c r="H158" s="1"/>
      <c r="I158" s="1"/>
      <c r="J158" s="1"/>
      <c r="K158" s="1"/>
      <c r="L158" s="1"/>
      <c r="Z158" s="117"/>
    </row>
    <row r="159" spans="1:26" s="59" customFormat="1" ht="30" customHeight="1" x14ac:dyDescent="0.35">
      <c r="A159" s="249"/>
      <c r="B159" s="249"/>
      <c r="C159" s="61" t="s">
        <v>168</v>
      </c>
      <c r="D159" s="61" t="s">
        <v>169</v>
      </c>
      <c r="E159" s="61" t="s">
        <v>170</v>
      </c>
      <c r="F159" s="61" t="s">
        <v>171</v>
      </c>
      <c r="G159" s="61" t="s">
        <v>172</v>
      </c>
      <c r="H159" s="61" t="s">
        <v>173</v>
      </c>
      <c r="I159" s="61" t="s">
        <v>174</v>
      </c>
      <c r="J159" s="61" t="s">
        <v>175</v>
      </c>
      <c r="K159" s="61" t="s">
        <v>176</v>
      </c>
      <c r="L159" s="39" t="s">
        <v>36</v>
      </c>
      <c r="Z159" s="117"/>
    </row>
    <row r="160" spans="1:26" s="59" customFormat="1" ht="85" customHeight="1" x14ac:dyDescent="0.35">
      <c r="A160" s="219" t="s">
        <v>180</v>
      </c>
      <c r="B160" s="219"/>
      <c r="C160" s="29">
        <f>'4a. Section 4'!P44</f>
        <v>0</v>
      </c>
      <c r="D160" s="29">
        <f>'4a. Section 4'!Q44</f>
        <v>104</v>
      </c>
      <c r="E160" s="29">
        <f>'4a. Section 4'!R44</f>
        <v>119</v>
      </c>
      <c r="F160" s="29" t="s">
        <v>78</v>
      </c>
      <c r="G160" s="29" t="s">
        <v>78</v>
      </c>
      <c r="H160" s="29" t="s">
        <v>78</v>
      </c>
      <c r="I160" s="29" t="s">
        <v>78</v>
      </c>
      <c r="J160" s="29" t="s">
        <v>78</v>
      </c>
      <c r="K160" s="29" t="s">
        <v>78</v>
      </c>
      <c r="L160" s="29">
        <f>'4a. Section 4'!Y44</f>
        <v>59</v>
      </c>
      <c r="Z160" s="117"/>
    </row>
    <row r="161" spans="1:26" s="59" customFormat="1" ht="195" customHeight="1" x14ac:dyDescent="0.35">
      <c r="A161" s="5"/>
      <c r="B161" s="1"/>
      <c r="C161" s="1"/>
      <c r="D161" s="1"/>
      <c r="E161" s="1"/>
      <c r="F161" s="1"/>
      <c r="G161" s="1"/>
      <c r="H161" s="1"/>
      <c r="I161" s="1"/>
      <c r="J161" s="1"/>
      <c r="K161" s="1"/>
      <c r="L161" s="1"/>
      <c r="Z161" s="117"/>
    </row>
    <row r="162" spans="1:26" s="59" customFormat="1" ht="30" customHeight="1" x14ac:dyDescent="0.35">
      <c r="A162" s="243" t="s">
        <v>275</v>
      </c>
      <c r="B162" s="133"/>
      <c r="C162" s="133"/>
      <c r="D162" s="133"/>
      <c r="E162" s="133"/>
      <c r="F162" s="133"/>
      <c r="G162" s="133"/>
      <c r="H162" s="133"/>
      <c r="I162" s="133"/>
      <c r="J162" s="133"/>
      <c r="K162" s="133"/>
      <c r="L162" s="134"/>
      <c r="Z162" s="117"/>
    </row>
    <row r="163" spans="1:26" s="59" customFormat="1" ht="120" customHeight="1" x14ac:dyDescent="0.35">
      <c r="A163" s="280" t="str">
        <f>'4a. Section 4'!$N49</f>
        <v xml:space="preserve">Because we track our chronic data at the beginning of each month, we were able to provide this monthly number for each previous time period.  This monthly breakdown wasn't included last year so we couldn't add it in during the last report.  We set the target based off the 2022 number because we hadn't hit QBNL in March of 2021 and we have more confidence in the 2022 number.  </v>
      </c>
      <c r="B163" s="281"/>
      <c r="C163" s="281"/>
      <c r="D163" s="281"/>
      <c r="E163" s="281"/>
      <c r="F163" s="281"/>
      <c r="G163" s="281"/>
      <c r="H163" s="281"/>
      <c r="I163" s="281"/>
      <c r="J163" s="281"/>
      <c r="K163" s="281"/>
      <c r="L163" s="282"/>
      <c r="Z163" s="117"/>
    </row>
  </sheetData>
  <sheetProtection algorithmName="SHA-256" hashValue="XSswcTYTxdzvYt8+r51JjU6B+756vFdkyqOUqueAe4s=" saltValue="dT/llRWPftJaTLwh061w2g==" spinCount="100000" sheet="1" formatRows="0"/>
  <mergeCells count="132">
    <mergeCell ref="A73:L73"/>
    <mergeCell ref="A74:L74"/>
    <mergeCell ref="H77:I77"/>
    <mergeCell ref="J77:K77"/>
    <mergeCell ref="H76:K76"/>
    <mergeCell ref="A156:L156"/>
    <mergeCell ref="A157:L157"/>
    <mergeCell ref="A159:B159"/>
    <mergeCell ref="A160:B160"/>
    <mergeCell ref="H78:I78"/>
    <mergeCell ref="J78:K78"/>
    <mergeCell ref="F76:G77"/>
    <mergeCell ref="F78:G78"/>
    <mergeCell ref="D76:E77"/>
    <mergeCell ref="D78:E78"/>
    <mergeCell ref="A93:B93"/>
    <mergeCell ref="A94:B94"/>
    <mergeCell ref="A96:L96"/>
    <mergeCell ref="A91:L91"/>
    <mergeCell ref="A88:L88"/>
    <mergeCell ref="A89:L89"/>
    <mergeCell ref="A80:L80"/>
    <mergeCell ref="A81:L81"/>
    <mergeCell ref="A82:L87"/>
    <mergeCell ref="A162:L162"/>
    <mergeCell ref="A163:L163"/>
    <mergeCell ref="A143:L143"/>
    <mergeCell ref="A145:B145"/>
    <mergeCell ref="A146:B146"/>
    <mergeCell ref="A148:L148"/>
    <mergeCell ref="A149:L149"/>
    <mergeCell ref="A150:L150"/>
    <mergeCell ref="A152:B152"/>
    <mergeCell ref="A153:B153"/>
    <mergeCell ref="A155:L155"/>
    <mergeCell ref="A1:L1"/>
    <mergeCell ref="A2:L2"/>
    <mergeCell ref="A3:L3"/>
    <mergeCell ref="A38:L38"/>
    <mergeCell ref="A39:L39"/>
    <mergeCell ref="A129:L129"/>
    <mergeCell ref="A131:B131"/>
    <mergeCell ref="A132:B132"/>
    <mergeCell ref="A134:L134"/>
    <mergeCell ref="C42:D42"/>
    <mergeCell ref="A40:L40"/>
    <mergeCell ref="A4:L4"/>
    <mergeCell ref="K5:L5"/>
    <mergeCell ref="A5:J5"/>
    <mergeCell ref="A6:L6"/>
    <mergeCell ref="A7:L12"/>
    <mergeCell ref="K13:L13"/>
    <mergeCell ref="A13:J13"/>
    <mergeCell ref="A23:L28"/>
    <mergeCell ref="K29:L29"/>
    <mergeCell ref="K30:L30"/>
    <mergeCell ref="A69:L69"/>
    <mergeCell ref="A70:L71"/>
    <mergeCell ref="B76:C77"/>
    <mergeCell ref="A29:J29"/>
    <mergeCell ref="A30:J30"/>
    <mergeCell ref="A31:L31"/>
    <mergeCell ref="A32:L37"/>
    <mergeCell ref="A14:L14"/>
    <mergeCell ref="A15:L20"/>
    <mergeCell ref="A21:J21"/>
    <mergeCell ref="K21:L21"/>
    <mergeCell ref="A22:L22"/>
    <mergeCell ref="A58:L58"/>
    <mergeCell ref="E48:F48"/>
    <mergeCell ref="A50:L50"/>
    <mergeCell ref="A51:L51"/>
    <mergeCell ref="A52:L57"/>
    <mergeCell ref="I42:J42"/>
    <mergeCell ref="I43:J43"/>
    <mergeCell ref="A45:L45"/>
    <mergeCell ref="A47:B47"/>
    <mergeCell ref="A48:B48"/>
    <mergeCell ref="G47:H47"/>
    <mergeCell ref="G48:H48"/>
    <mergeCell ref="I47:J47"/>
    <mergeCell ref="I48:J48"/>
    <mergeCell ref="K47:L47"/>
    <mergeCell ref="K48:L48"/>
    <mergeCell ref="C47:D47"/>
    <mergeCell ref="C48:D48"/>
    <mergeCell ref="E47:F47"/>
    <mergeCell ref="E42:F42"/>
    <mergeCell ref="E43:F43"/>
    <mergeCell ref="G42:H42"/>
    <mergeCell ref="G43:H43"/>
    <mergeCell ref="C43:D43"/>
    <mergeCell ref="G59:L59"/>
    <mergeCell ref="G60:L60"/>
    <mergeCell ref="G61:L61"/>
    <mergeCell ref="G62:L62"/>
    <mergeCell ref="G63:L63"/>
    <mergeCell ref="A59:E59"/>
    <mergeCell ref="A64:L64"/>
    <mergeCell ref="A65:L66"/>
    <mergeCell ref="K67:L67"/>
    <mergeCell ref="A67:J67"/>
    <mergeCell ref="B78:C78"/>
    <mergeCell ref="A105:L105"/>
    <mergeCell ref="A101:B101"/>
    <mergeCell ref="A103:L103"/>
    <mergeCell ref="A97:L97"/>
    <mergeCell ref="A98:L98"/>
    <mergeCell ref="A100:B100"/>
    <mergeCell ref="A104:L104"/>
    <mergeCell ref="A121:B121"/>
    <mergeCell ref="A122:B122"/>
    <mergeCell ref="A118:L118"/>
    <mergeCell ref="A119:L119"/>
    <mergeCell ref="A114:B114"/>
    <mergeCell ref="A115:B115"/>
    <mergeCell ref="A117:L117"/>
    <mergeCell ref="A111:L111"/>
    <mergeCell ref="A112:L112"/>
    <mergeCell ref="A107:B107"/>
    <mergeCell ref="A108:B108"/>
    <mergeCell ref="A110:L110"/>
    <mergeCell ref="A142:L142"/>
    <mergeCell ref="A124:L124"/>
    <mergeCell ref="A125:L125"/>
    <mergeCell ref="A126:L126"/>
    <mergeCell ref="A127:L127"/>
    <mergeCell ref="A135:L135"/>
    <mergeCell ref="A136:L136"/>
    <mergeCell ref="A138:B138"/>
    <mergeCell ref="A139:B139"/>
    <mergeCell ref="A141:L141"/>
  </mergeCells>
  <conditionalFormatting sqref="A69:A70">
    <cfRule type="expression" dxfId="37" priority="1">
      <formula>$F$8="Not yet"</formula>
    </cfRule>
    <cfRule type="expression" dxfId="36" priority="2">
      <formula>$F$7="Not yet"</formula>
    </cfRule>
    <cfRule type="expression" dxfId="35" priority="3">
      <formula>$F$6="Not yet"</formula>
    </cfRule>
    <cfRule type="expression" dxfId="34" priority="4">
      <formula>$F$5="Not yet"</formula>
    </cfRule>
  </conditionalFormatting>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32" r:id="rId4" name="Check Box 4">
              <controlPr defaultSize="0" autoFill="0" autoLine="0" autoPict="0" altText="_x000a_">
                <anchor moveWithCells="1">
                  <from>
                    <xdr:col>5</xdr:col>
                    <xdr:colOff>406400</xdr:colOff>
                    <xdr:row>58</xdr:row>
                    <xdr:rowOff>114300</xdr:rowOff>
                  </from>
                  <to>
                    <xdr:col>5</xdr:col>
                    <xdr:colOff>584200</xdr:colOff>
                    <xdr:row>58</xdr:row>
                    <xdr:rowOff>260350</xdr:rowOff>
                  </to>
                </anchor>
              </controlPr>
            </control>
          </mc:Choice>
        </mc:AlternateContent>
        <mc:AlternateContent xmlns:mc="http://schemas.openxmlformats.org/markup-compatibility/2006">
          <mc:Choice Requires="x14">
            <control shapeId="22533" r:id="rId5" name="Check Box 5">
              <controlPr defaultSize="0" autoFill="0" autoLine="0" autoPict="0" altText="_x000a_">
                <anchor moveWithCells="1">
                  <from>
                    <xdr:col>5</xdr:col>
                    <xdr:colOff>406400</xdr:colOff>
                    <xdr:row>59</xdr:row>
                    <xdr:rowOff>63500</xdr:rowOff>
                  </from>
                  <to>
                    <xdr:col>5</xdr:col>
                    <xdr:colOff>723900</xdr:colOff>
                    <xdr:row>59</xdr:row>
                    <xdr:rowOff>317500</xdr:rowOff>
                  </to>
                </anchor>
              </controlPr>
            </control>
          </mc:Choice>
        </mc:AlternateContent>
        <mc:AlternateContent xmlns:mc="http://schemas.openxmlformats.org/markup-compatibility/2006">
          <mc:Choice Requires="x14">
            <control shapeId="22534" r:id="rId6" name="Check Box 6">
              <controlPr defaultSize="0" autoFill="0" autoLine="0" autoPict="0" altText="_x000a_">
                <anchor moveWithCells="1">
                  <from>
                    <xdr:col>5</xdr:col>
                    <xdr:colOff>406400</xdr:colOff>
                    <xdr:row>60</xdr:row>
                    <xdr:rowOff>50800</xdr:rowOff>
                  </from>
                  <to>
                    <xdr:col>5</xdr:col>
                    <xdr:colOff>723900</xdr:colOff>
                    <xdr:row>60</xdr:row>
                    <xdr:rowOff>311150</xdr:rowOff>
                  </to>
                </anchor>
              </controlPr>
            </control>
          </mc:Choice>
        </mc:AlternateContent>
        <mc:AlternateContent xmlns:mc="http://schemas.openxmlformats.org/markup-compatibility/2006">
          <mc:Choice Requires="x14">
            <control shapeId="22535" r:id="rId7" name="Check Box 7">
              <controlPr defaultSize="0" autoFill="0" autoLine="0" autoPict="0" altText="_x000a_">
                <anchor moveWithCells="1">
                  <from>
                    <xdr:col>5</xdr:col>
                    <xdr:colOff>406400</xdr:colOff>
                    <xdr:row>61</xdr:row>
                    <xdr:rowOff>63500</xdr:rowOff>
                  </from>
                  <to>
                    <xdr:col>5</xdr:col>
                    <xdr:colOff>723900</xdr:colOff>
                    <xdr:row>61</xdr:row>
                    <xdr:rowOff>317500</xdr:rowOff>
                  </to>
                </anchor>
              </controlPr>
            </control>
          </mc:Choice>
        </mc:AlternateContent>
        <mc:AlternateContent xmlns:mc="http://schemas.openxmlformats.org/markup-compatibility/2006">
          <mc:Choice Requires="x14">
            <control shapeId="22536" r:id="rId8" name="Check Box 8">
              <controlPr defaultSize="0" autoFill="0" autoLine="0" autoPict="0" altText="_x000a_">
                <anchor moveWithCells="1">
                  <from>
                    <xdr:col>5</xdr:col>
                    <xdr:colOff>406400</xdr:colOff>
                    <xdr:row>62</xdr:row>
                    <xdr:rowOff>63500</xdr:rowOff>
                  </from>
                  <to>
                    <xdr:col>6</xdr:col>
                    <xdr:colOff>0</xdr:colOff>
                    <xdr:row>62</xdr:row>
                    <xdr:rowOff>330200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7" id="{E674E2F8-2EA6-44A3-A069-5C2F0754BAF5}">
            <xm:f>'1. Section 1'!$K$27="Not applicable"</xm:f>
            <x14:dxf>
              <font>
                <color theme="0" tint="-0.499984740745262"/>
              </font>
              <fill>
                <patternFill>
                  <bgColor theme="0" tint="-0.499984740745262"/>
                </patternFill>
              </fill>
            </x14:dxf>
          </x14:cfRule>
          <xm:sqref>A14:A15</xm:sqref>
        </x14:conditionalFormatting>
        <x14:conditionalFormatting xmlns:xm="http://schemas.microsoft.com/office/excel/2006/main">
          <x14:cfRule type="expression" priority="184" id="{111C9475-4A90-486B-9C61-A06E47856F37}">
            <xm:f>'1. Section 1'!$K$45="No"</xm:f>
            <x14:dxf>
              <font>
                <color theme="0" tint="-0.499984740745262"/>
              </font>
              <fill>
                <patternFill>
                  <bgColor theme="0" tint="-0.499984740745262"/>
                </patternFill>
              </fill>
            </x14:dxf>
          </x14:cfRule>
          <xm:sqref>A30:L37</xm:sqref>
        </x14:conditionalFormatting>
        <x14:conditionalFormatting xmlns:xm="http://schemas.microsoft.com/office/excel/2006/main">
          <x14:cfRule type="expression" priority="183" id="{CE43BC93-352D-48B3-90ED-E89A2DEE8665}">
            <xm:f>'1. Section 1'!$K$46="Yes"</xm:f>
            <x14:dxf>
              <font>
                <color theme="0" tint="-0.499984740745262"/>
              </font>
              <fill>
                <patternFill>
                  <bgColor theme="0" tint="-0.499984740745262"/>
                </patternFill>
              </fill>
            </x14:dxf>
          </x14:cfRule>
          <xm:sqref>A31:A32</xm:sqref>
        </x14:conditionalFormatting>
        <x14:conditionalFormatting xmlns:xm="http://schemas.microsoft.com/office/excel/2006/main">
          <x14:cfRule type="expression" priority="182" id="{F96F3BCD-07EB-4E9C-81B9-C71326093A49}">
            <xm:f>'Worksheet - Reference'!$B$7=FALSE</xm:f>
            <x14:dxf>
              <font>
                <color theme="0" tint="-0.499984740745262"/>
              </font>
              <fill>
                <patternFill>
                  <bgColor theme="0" tint="-0.499984740745262"/>
                </patternFill>
              </fill>
            </x14:dxf>
          </x14:cfRule>
          <xm:sqref>A64:A65</xm:sqref>
        </x14:conditionalFormatting>
        <x14:conditionalFormatting xmlns:xm="http://schemas.microsoft.com/office/excel/2006/main">
          <x14:cfRule type="expression" priority="181" id="{47995673-A5DB-4492-820D-FEA2063912AA}">
            <xm:f>OR('Worksheet - Reference'!$B$4=TRUE,'Worksheet - Reference'!$B$7=TRUE)</xm:f>
            <x14:dxf>
              <font>
                <color auto="1"/>
              </font>
              <fill>
                <patternFill>
                  <bgColor rgb="FFE2EDDF"/>
                </patternFill>
              </fill>
            </x14:dxf>
          </x14:cfRule>
          <xm:sqref>A67</xm:sqref>
        </x14:conditionalFormatting>
        <x14:conditionalFormatting xmlns:xm="http://schemas.microsoft.com/office/excel/2006/main">
          <x14:cfRule type="expression" priority="180" id="{B89691C5-AED4-4D23-9F85-234BFA520F24}">
            <xm:f>OR('Worksheet - Reference'!$B$4=TRUE,'Worksheet - Reference'!$B$7=TRUE)</xm:f>
            <x14:dxf>
              <font>
                <color auto="1"/>
              </font>
              <fill>
                <patternFill>
                  <bgColor rgb="FFDACCEA"/>
                </patternFill>
              </fill>
            </x14:dxf>
          </x14:cfRule>
          <xm:sqref>K67</xm:sqref>
        </x14:conditionalFormatting>
        <x14:conditionalFormatting xmlns:xm="http://schemas.microsoft.com/office/excel/2006/main">
          <x14:cfRule type="expression" priority="166" id="{7FCB17FA-45E5-4BF9-AA9E-84929DF69DA1}">
            <xm:f>'3. Section 3'!$F$88="No"</xm:f>
            <x14:dxf>
              <font>
                <color theme="0" tint="-0.499984740745262"/>
              </font>
              <fill>
                <patternFill>
                  <bgColor theme="0" tint="-0.499984740745262"/>
                </patternFill>
              </fill>
            </x14:dxf>
          </x14:cfRule>
          <xm:sqref>C94:D94 C101:D101 C108:D108 C115:D115 C122:D122</xm:sqref>
        </x14:conditionalFormatting>
        <x14:conditionalFormatting xmlns:xm="http://schemas.microsoft.com/office/excel/2006/main">
          <x14:cfRule type="expression" priority="165" id="{9EE153D8-8D7F-48B5-A3AD-5D81CF4022D4}">
            <xm:f>'3. Section 3'!$F$89="No"</xm:f>
            <x14:dxf>
              <font>
                <color theme="0" tint="-0.499984740745262"/>
              </font>
              <fill>
                <patternFill>
                  <bgColor theme="0" tint="-0.499984740745262"/>
                </patternFill>
              </fill>
            </x14:dxf>
          </x14:cfRule>
          <xm:sqref>C122 C115 C108 C101 C94</xm:sqref>
        </x14:conditionalFormatting>
        <x14:conditionalFormatting xmlns:xm="http://schemas.microsoft.com/office/excel/2006/main">
          <x14:cfRule type="expression" priority="24" id="{E0770047-A400-4803-A83A-012E23949911}">
            <xm:f>'3. Section 3'!$F$92="No"</xm:f>
            <x14:dxf>
              <font>
                <color theme="0" tint="-0.499984740745262"/>
              </font>
              <fill>
                <patternFill>
                  <bgColor theme="0" tint="-0.499984740745262"/>
                </patternFill>
              </fill>
            </x14:dxf>
          </x14:cfRule>
          <xm:sqref>C132:L132 C139:L139 C146:L146 C153:L153 C160:L160</xm:sqref>
        </x14:conditionalFormatting>
        <x14:conditionalFormatting xmlns:xm="http://schemas.microsoft.com/office/excel/2006/main">
          <x14:cfRule type="expression" priority="23" id="{20C80C72-32A1-4B68-8527-C90643E5BCEC}">
            <xm:f>'3. Section 3'!$F$93="No"</xm:f>
            <x14:dxf>
              <font>
                <color theme="0" tint="-0.499984740745262"/>
              </font>
              <fill>
                <patternFill>
                  <bgColor theme="0" tint="-0.499984740745262"/>
                </patternFill>
              </fill>
            </x14:dxf>
          </x14:cfRule>
          <xm:sqref>C132:L132 C139:L139 C146:L146 C153:L153 C160:L160</xm:sqref>
        </x14:conditionalFormatting>
        <x14:conditionalFormatting xmlns:xm="http://schemas.microsoft.com/office/excel/2006/main">
          <x14:cfRule type="expression" priority="7" id="{AFFC1E0D-B616-4DA2-AE03-8BCAF62C0FF9}">
            <xm:f>'3. Section 3'!$F$87="No"</xm:f>
            <x14:dxf>
              <font>
                <color auto="1"/>
              </font>
              <fill>
                <patternFill patternType="none">
                  <bgColor auto="1"/>
                </patternFill>
              </fill>
            </x14:dxf>
          </x14:cfRule>
          <xm:sqref>A89</xm:sqref>
        </x14:conditionalFormatting>
        <x14:conditionalFormatting xmlns:xm="http://schemas.microsoft.com/office/excel/2006/main">
          <x14:cfRule type="expression" priority="286" id="{260CEFDA-C8CD-4EB9-A6DA-0F8E6018AD58}">
            <xm:f>'3. Section 3'!$F$87="No"</xm:f>
            <x14:dxf>
              <font>
                <color theme="0" tint="-0.499984740745262"/>
              </font>
              <fill>
                <patternFill>
                  <bgColor theme="0" tint="-0.499984740745262"/>
                </patternFill>
              </fill>
            </x14:dxf>
          </x14:cfRule>
          <x14:cfRule type="expression" priority="287" id="{AE51F2D6-1888-4FF0-93FF-F75AF6C9988F}">
            <xm:f>'3. Section 3'!$F$76="No"</xm:f>
            <x14:dxf>
              <font>
                <color theme="0" tint="-0.499984740745262"/>
              </font>
              <fill>
                <patternFill>
                  <bgColor theme="0" tint="-0.499984740745262"/>
                </patternFill>
              </fill>
            </x14:dxf>
          </x14:cfRule>
          <x14:cfRule type="expression" priority="288" id="{E6CFED57-19F1-4B0A-A29D-31F04DBAAAA5}">
            <xm:f>'3. Section 3'!$F$43="Not yet"</xm:f>
            <x14:dxf>
              <font>
                <color theme="0" tint="-0.499984740745262"/>
              </font>
              <fill>
                <patternFill>
                  <bgColor theme="0" tint="-0.499984740745262"/>
                </patternFill>
              </fill>
            </x14:dxf>
          </x14:cfRule>
          <x14:cfRule type="expression" priority="289" id="{4EF2E8A4-944A-4122-A302-D31F467ADCEE}">
            <xm:f>'3. Section 3'!$F$8="Not yet"</xm:f>
            <x14:dxf>
              <font>
                <color theme="0" tint="-0.499984740745262"/>
              </font>
              <fill>
                <patternFill>
                  <bgColor theme="0" tint="-0.499984740745262"/>
                </patternFill>
              </fill>
            </x14:dxf>
          </x14:cfRule>
          <x14:cfRule type="expression" priority="290" id="{D55C36F8-7797-498E-A60B-EAB8EE17109A}">
            <xm:f>'3. Section 3'!$F$7="Not yet"</xm:f>
            <x14:dxf>
              <font>
                <color theme="0" tint="-0.499984740745262"/>
              </font>
              <fill>
                <patternFill>
                  <bgColor theme="0" tint="-0.499984740745262"/>
                </patternFill>
              </fill>
            </x14:dxf>
          </x14:cfRule>
          <x14:cfRule type="expression" priority="291" id="{595D00BD-8EE3-45EC-8A06-3BE9A9A714E1}">
            <xm:f>'3. Section 3'!$F$6="Not yet"</xm:f>
            <x14:dxf>
              <font>
                <color theme="0" tint="-0.499984740745262"/>
              </font>
              <fill>
                <patternFill>
                  <bgColor theme="0" tint="-0.499984740745262"/>
                </patternFill>
              </fill>
            </x14:dxf>
          </x14:cfRule>
          <x14:cfRule type="expression" priority="292" id="{763523EC-EE5A-4CD2-8225-931A7A638ACB}">
            <xm:f>'3. Section 3'!$F$5="Not yet"</xm:f>
            <x14:dxf>
              <font>
                <color theme="0" tint="-0.499984740745262"/>
              </font>
              <fill>
                <patternFill>
                  <bgColor theme="0" tint="-0.499984740745262"/>
                </patternFill>
              </fill>
            </x14:dxf>
          </x14:cfRule>
          <xm:sqref>A90:L125</xm:sqref>
        </x14:conditionalFormatting>
        <x14:conditionalFormatting xmlns:xm="http://schemas.microsoft.com/office/excel/2006/main">
          <x14:cfRule type="expression" priority="301" id="{82A021D1-89F6-4E95-93EE-78513E1B15B9}">
            <xm:f>'3. Section 3'!$F$94="No"</xm:f>
            <x14:dxf>
              <font>
                <color theme="0" tint="-0.499984740745262"/>
              </font>
              <fill>
                <patternFill>
                  <bgColor theme="0" tint="-0.499984740745262"/>
                </patternFill>
              </fill>
            </x14:dxf>
          </x14:cfRule>
          <x14:cfRule type="expression" priority="302" id="{99A612BF-394D-4E12-9740-A2C4207697E4}">
            <xm:f>'3. Section 3'!$F$91="No"</xm:f>
            <x14:dxf>
              <font>
                <color theme="0" tint="-0.499984740745262"/>
              </font>
              <fill>
                <patternFill>
                  <bgColor theme="0" tint="-0.499984740745262"/>
                </patternFill>
              </fill>
            </x14:dxf>
          </x14:cfRule>
          <x14:cfRule type="expression" priority="303" id="{0BD542ED-8E8D-4451-A954-2D0F9374C39E}">
            <xm:f>'3. Section 3'!$F$76="No"</xm:f>
            <x14:dxf>
              <font>
                <color theme="0" tint="-0.499984740745262"/>
              </font>
              <fill>
                <patternFill>
                  <bgColor theme="0" tint="-0.499984740745262"/>
                </patternFill>
              </fill>
            </x14:dxf>
          </x14:cfRule>
          <x14:cfRule type="expression" priority="304" id="{90B5DE3D-C63A-4FFA-95F4-90F14496C194}">
            <xm:f>'3. Section 3'!$F$43="Not yet"</xm:f>
            <x14:dxf>
              <font>
                <color theme="0" tint="-0.499984740745262"/>
              </font>
              <fill>
                <patternFill>
                  <bgColor theme="0" tint="-0.499984740745262"/>
                </patternFill>
              </fill>
            </x14:dxf>
          </x14:cfRule>
          <x14:cfRule type="expression" priority="305" id="{A21A247B-E6AF-40A3-8C77-450B7E3A8788}">
            <xm:f>'3. Section 3'!$F$8="Not yet"</xm:f>
            <x14:dxf>
              <font>
                <color theme="0" tint="-0.499984740745262"/>
              </font>
              <fill>
                <patternFill>
                  <bgColor theme="0" tint="-0.499984740745262"/>
                </patternFill>
              </fill>
            </x14:dxf>
          </x14:cfRule>
          <x14:cfRule type="expression" priority="306" id="{8266506D-4BAE-4638-920C-2885E4309922}">
            <xm:f>'3. Section 3'!$F$7="Not yet"</xm:f>
            <x14:dxf>
              <font>
                <color theme="0" tint="-0.499984740745262"/>
              </font>
              <fill>
                <patternFill>
                  <bgColor theme="0" tint="-0.499984740745262"/>
                </patternFill>
              </fill>
            </x14:dxf>
          </x14:cfRule>
          <x14:cfRule type="expression" priority="307" id="{BB314411-D3DC-478E-B17D-9C0259B07C89}">
            <xm:f>'3. Section 3'!$F$6="Not yet"</xm:f>
            <x14:dxf>
              <font>
                <color theme="0" tint="-0.499984740745262"/>
              </font>
              <fill>
                <patternFill>
                  <bgColor theme="0" tint="-0.499984740745262"/>
                </patternFill>
              </fill>
            </x14:dxf>
          </x14:cfRule>
          <x14:cfRule type="expression" priority="308" id="{4B758BDE-4BBF-4A1C-86BC-D871120EE4BC}">
            <xm:f>'3. Section 3'!$F$5="Not yet"</xm:f>
            <x14:dxf>
              <font>
                <color theme="0" tint="-0.499984740745262"/>
              </font>
              <fill>
                <patternFill>
                  <bgColor theme="0" tint="-0.499984740745262"/>
                </patternFill>
              </fill>
            </x14:dxf>
          </x14:cfRule>
          <xm:sqref>A129:L163</xm:sqref>
        </x14:conditionalFormatting>
        <x14:conditionalFormatting xmlns:xm="http://schemas.microsoft.com/office/excel/2006/main">
          <x14:cfRule type="expression" priority="309" id="{41CD4564-7AB8-421E-89EB-9CBA41F13E4C}">
            <xm:f>'3. Section 3'!$F$94="No"</xm:f>
            <x14:dxf>
              <font>
                <color auto="1"/>
              </font>
              <fill>
                <patternFill patternType="none">
                  <bgColor auto="1"/>
                </patternFill>
              </fill>
            </x14:dxf>
          </x14:cfRule>
          <x14:cfRule type="expression" priority="310" id="{08AC6BEE-A283-4A59-AAC7-D80555E3BDA4}">
            <xm:f>'3. Section 3'!$F$91="No"</xm:f>
            <x14:dxf>
              <font>
                <color auto="1"/>
              </font>
              <fill>
                <patternFill patternType="none">
                  <bgColor auto="1"/>
                </patternFill>
              </fill>
            </x14:dxf>
          </x14:cfRule>
          <x14:cfRule type="expression" priority="311" id="{74224E08-97AB-4CF4-AB8E-B2E79B2DC28E}">
            <xm:f>'3. Section 3'!$F$43="Not yet"</xm:f>
            <x14:dxf>
              <font>
                <color auto="1"/>
              </font>
              <fill>
                <patternFill patternType="none">
                  <bgColor auto="1"/>
                </patternFill>
              </fill>
            </x14:dxf>
          </x14:cfRule>
          <xm:sqref>A127</xm:sqref>
        </x14:conditionalFormatting>
        <x14:conditionalFormatting xmlns:xm="http://schemas.microsoft.com/office/excel/2006/main">
          <x14:cfRule type="expression" priority="312" id="{FE9F7238-6EEB-4EA9-8647-C86DCC172783}">
            <xm:f>'3. Section 3'!$F$76="No"</xm:f>
            <x14:dxf>
              <font>
                <color auto="1"/>
              </font>
              <fill>
                <patternFill patternType="none">
                  <bgColor auto="1"/>
                </patternFill>
              </fill>
            </x14:dxf>
          </x14:cfRule>
          <x14:cfRule type="expression" priority="313" id="{45F753CC-8BDA-4E67-BF61-C33A15AD7997}">
            <xm:f>'3. Section 3'!$F$8="Not yet"</xm:f>
            <x14:dxf>
              <font>
                <color auto="1"/>
              </font>
              <fill>
                <patternFill patternType="none">
                  <bgColor auto="1"/>
                </patternFill>
              </fill>
            </x14:dxf>
          </x14:cfRule>
          <x14:cfRule type="expression" priority="314" id="{1E755B6B-6F10-4004-AB54-4180F873ABB0}">
            <xm:f>'3. Section 3'!$F$7="Not yet"</xm:f>
            <x14:dxf>
              <font>
                <color auto="1"/>
              </font>
              <fill>
                <patternFill patternType="none">
                  <bgColor auto="1"/>
                </patternFill>
              </fill>
            </x14:dxf>
          </x14:cfRule>
          <x14:cfRule type="expression" priority="315" id="{6344CE80-9244-4E6C-B974-4D091763E065}">
            <xm:f>'3. Section 3'!$F$6="Not yet"</xm:f>
            <x14:dxf>
              <font>
                <color auto="1"/>
              </font>
              <fill>
                <patternFill patternType="none">
                  <bgColor auto="1"/>
                </patternFill>
              </fill>
            </x14:dxf>
          </x14:cfRule>
          <x14:cfRule type="expression" priority="316" id="{30215849-E22B-493A-B3FF-C3FE0719A962}">
            <xm:f>'3. Section 3'!$F$5="Not yet"</xm:f>
            <x14:dxf>
              <font>
                <color auto="1"/>
              </font>
              <fill>
                <patternFill patternType="none">
                  <bgColor auto="1"/>
                </patternFill>
              </fill>
            </x14:dxf>
          </x14:cfRule>
          <xm:sqref>A127 A89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J76"/>
  <sheetViews>
    <sheetView showGridLines="0" view="pageLayout" topLeftCell="A8" zoomScaleNormal="80" workbookViewId="0">
      <selection activeCell="F21" sqref="F21:J21"/>
    </sheetView>
  </sheetViews>
  <sheetFormatPr defaultRowHeight="14.5" x14ac:dyDescent="0.35"/>
  <cols>
    <col min="1" max="10" width="8.81640625" style="8"/>
  </cols>
  <sheetData>
    <row r="1" spans="1:10" ht="14.5" customHeight="1" x14ac:dyDescent="0.35">
      <c r="A1" s="320" t="s">
        <v>80</v>
      </c>
      <c r="B1" s="320"/>
      <c r="C1" s="320"/>
      <c r="D1" s="320"/>
      <c r="E1" s="320"/>
      <c r="F1" s="320"/>
      <c r="G1" s="320"/>
      <c r="H1" s="320"/>
      <c r="I1" s="320"/>
      <c r="J1" s="320"/>
    </row>
    <row r="2" spans="1:10" ht="14.5" customHeight="1" x14ac:dyDescent="0.35">
      <c r="A2" s="320"/>
      <c r="B2" s="320"/>
      <c r="C2" s="320"/>
      <c r="D2" s="320"/>
      <c r="E2" s="320"/>
      <c r="F2" s="320"/>
      <c r="G2" s="320"/>
      <c r="H2" s="320"/>
      <c r="I2" s="320"/>
      <c r="J2" s="320"/>
    </row>
    <row r="3" spans="1:10" ht="14.5" customHeight="1" x14ac:dyDescent="0.35">
      <c r="A3" s="321" t="s">
        <v>81</v>
      </c>
      <c r="B3" s="321"/>
      <c r="C3" s="321"/>
      <c r="D3" s="321"/>
      <c r="E3" s="321"/>
      <c r="F3" s="321"/>
      <c r="G3" s="321"/>
      <c r="H3" s="321"/>
      <c r="I3" s="321"/>
      <c r="J3" s="321"/>
    </row>
    <row r="4" spans="1:10" x14ac:dyDescent="0.35">
      <c r="A4" s="322"/>
      <c r="B4" s="322"/>
      <c r="C4" s="322"/>
      <c r="D4" s="322"/>
      <c r="E4" s="322"/>
      <c r="F4" s="322"/>
      <c r="G4" s="322"/>
      <c r="H4" s="322"/>
      <c r="I4" s="322"/>
      <c r="J4" s="322"/>
    </row>
    <row r="5" spans="1:10" x14ac:dyDescent="0.35">
      <c r="A5" s="322"/>
      <c r="B5" s="322"/>
      <c r="C5" s="322"/>
      <c r="D5" s="322"/>
      <c r="E5" s="322"/>
      <c r="F5" s="322"/>
      <c r="G5" s="322"/>
      <c r="H5" s="322"/>
      <c r="I5" s="322"/>
      <c r="J5" s="322"/>
    </row>
    <row r="6" spans="1:10" x14ac:dyDescent="0.35">
      <c r="A6" s="323" t="s">
        <v>82</v>
      </c>
      <c r="B6" s="323"/>
      <c r="C6" s="323"/>
      <c r="D6" s="323"/>
      <c r="E6" s="323"/>
      <c r="F6" s="323" t="s">
        <v>92</v>
      </c>
      <c r="G6" s="323"/>
      <c r="H6" s="323"/>
      <c r="I6" s="323"/>
      <c r="J6" s="323"/>
    </row>
    <row r="7" spans="1:10" x14ac:dyDescent="0.35">
      <c r="A7" s="319" t="s">
        <v>83</v>
      </c>
      <c r="B7" s="319"/>
      <c r="C7" s="319"/>
      <c r="D7" s="319"/>
      <c r="E7" s="319"/>
      <c r="F7" s="319" t="s">
        <v>384</v>
      </c>
      <c r="G7" s="319"/>
      <c r="H7" s="319"/>
      <c r="I7" s="319"/>
      <c r="J7" s="319"/>
    </row>
    <row r="8" spans="1:10" x14ac:dyDescent="0.35">
      <c r="A8" s="319" t="s">
        <v>84</v>
      </c>
      <c r="B8" s="319"/>
      <c r="C8" s="319"/>
      <c r="D8" s="319"/>
      <c r="E8" s="319"/>
      <c r="F8" s="319" t="s">
        <v>385</v>
      </c>
      <c r="G8" s="319"/>
      <c r="H8" s="319"/>
      <c r="I8" s="319"/>
      <c r="J8" s="319"/>
    </row>
    <row r="9" spans="1:10" x14ac:dyDescent="0.35">
      <c r="A9" s="319" t="s">
        <v>93</v>
      </c>
      <c r="B9" s="319"/>
      <c r="C9" s="319"/>
      <c r="D9" s="319"/>
      <c r="E9" s="319"/>
      <c r="F9" s="319" t="s">
        <v>386</v>
      </c>
      <c r="G9" s="319"/>
      <c r="H9" s="319"/>
      <c r="I9" s="319"/>
      <c r="J9" s="319"/>
    </row>
    <row r="10" spans="1:10" x14ac:dyDescent="0.35">
      <c r="A10" s="319" t="s">
        <v>101</v>
      </c>
      <c r="B10" s="319"/>
      <c r="C10" s="319"/>
      <c r="D10" s="319"/>
      <c r="E10" s="319"/>
      <c r="F10" s="319" t="s">
        <v>387</v>
      </c>
      <c r="G10" s="319"/>
      <c r="H10" s="319"/>
      <c r="I10" s="319"/>
      <c r="J10" s="319"/>
    </row>
    <row r="11" spans="1:10" ht="29" customHeight="1" x14ac:dyDescent="0.35">
      <c r="A11" s="319" t="s">
        <v>85</v>
      </c>
      <c r="B11" s="319"/>
      <c r="C11" s="319"/>
      <c r="D11" s="319"/>
      <c r="E11" s="319"/>
      <c r="F11" s="319" t="s">
        <v>388</v>
      </c>
      <c r="G11" s="319"/>
      <c r="H11" s="319"/>
      <c r="I11" s="319"/>
      <c r="J11" s="319"/>
    </row>
    <row r="12" spans="1:10" ht="28.5" customHeight="1" x14ac:dyDescent="0.35">
      <c r="A12" s="319" t="s">
        <v>86</v>
      </c>
      <c r="B12" s="319"/>
      <c r="C12" s="319"/>
      <c r="D12" s="319"/>
      <c r="E12" s="319"/>
      <c r="F12" s="319" t="s">
        <v>389</v>
      </c>
      <c r="G12" s="319"/>
      <c r="H12" s="319"/>
      <c r="I12" s="319"/>
      <c r="J12" s="319"/>
    </row>
    <row r="13" spans="1:10" ht="29" customHeight="1" x14ac:dyDescent="0.35">
      <c r="A13" s="319" t="s">
        <v>87</v>
      </c>
      <c r="B13" s="319"/>
      <c r="C13" s="319"/>
      <c r="D13" s="319"/>
      <c r="E13" s="319"/>
      <c r="F13" s="319" t="s">
        <v>390</v>
      </c>
      <c r="G13" s="319"/>
      <c r="H13" s="319"/>
      <c r="I13" s="319"/>
      <c r="J13" s="319"/>
    </row>
    <row r="14" spans="1:10" x14ac:dyDescent="0.35">
      <c r="A14" s="319" t="s">
        <v>88</v>
      </c>
      <c r="B14" s="319"/>
      <c r="C14" s="319"/>
      <c r="D14" s="319"/>
      <c r="E14" s="319"/>
      <c r="F14" s="319"/>
      <c r="G14" s="319"/>
      <c r="H14" s="319"/>
      <c r="I14" s="319"/>
      <c r="J14" s="319"/>
    </row>
    <row r="15" spans="1:10" x14ac:dyDescent="0.35">
      <c r="A15" s="324" t="s">
        <v>89</v>
      </c>
      <c r="B15" s="325"/>
      <c r="C15" s="325"/>
      <c r="D15" s="325"/>
      <c r="E15" s="326"/>
      <c r="F15" s="324" t="s">
        <v>391</v>
      </c>
      <c r="G15" s="325"/>
      <c r="H15" s="325"/>
      <c r="I15" s="325"/>
      <c r="J15" s="326"/>
    </row>
    <row r="16" spans="1:10" ht="43.5" customHeight="1" x14ac:dyDescent="0.35">
      <c r="A16" s="319" t="s">
        <v>90</v>
      </c>
      <c r="B16" s="319"/>
      <c r="C16" s="319"/>
      <c r="D16" s="319"/>
      <c r="E16" s="319"/>
      <c r="F16" s="319" t="s">
        <v>392</v>
      </c>
      <c r="G16" s="319"/>
      <c r="H16" s="319"/>
      <c r="I16" s="319"/>
      <c r="J16" s="319"/>
    </row>
    <row r="17" spans="1:10" ht="29" customHeight="1" x14ac:dyDescent="0.35">
      <c r="A17" s="319" t="s">
        <v>91</v>
      </c>
      <c r="B17" s="319"/>
      <c r="C17" s="319"/>
      <c r="D17" s="319"/>
      <c r="E17" s="319"/>
      <c r="F17" s="319"/>
      <c r="G17" s="319"/>
      <c r="H17" s="319"/>
      <c r="I17" s="319"/>
      <c r="J17" s="319"/>
    </row>
    <row r="18" spans="1:10" ht="29.5" customHeight="1" x14ac:dyDescent="0.35">
      <c r="A18" s="319" t="s">
        <v>99</v>
      </c>
      <c r="B18" s="319"/>
      <c r="C18" s="319"/>
      <c r="D18" s="319"/>
      <c r="E18" s="319"/>
      <c r="F18" s="319" t="s">
        <v>393</v>
      </c>
      <c r="G18" s="319"/>
      <c r="H18" s="319"/>
      <c r="I18" s="319"/>
      <c r="J18" s="319"/>
    </row>
    <row r="19" spans="1:10" x14ac:dyDescent="0.35">
      <c r="A19" s="319" t="s">
        <v>100</v>
      </c>
      <c r="B19" s="319"/>
      <c r="C19" s="319"/>
      <c r="D19" s="319"/>
      <c r="E19" s="319"/>
      <c r="F19" s="319"/>
      <c r="G19" s="319"/>
      <c r="H19" s="319"/>
      <c r="I19" s="319"/>
      <c r="J19" s="319"/>
    </row>
    <row r="20" spans="1:10" x14ac:dyDescent="0.35">
      <c r="A20" s="319" t="s">
        <v>102</v>
      </c>
      <c r="B20" s="319"/>
      <c r="C20" s="319"/>
      <c r="D20" s="319"/>
      <c r="E20" s="319"/>
      <c r="F20" s="319" t="s">
        <v>394</v>
      </c>
      <c r="G20" s="319"/>
      <c r="H20" s="319"/>
      <c r="I20" s="319"/>
      <c r="J20" s="319"/>
    </row>
    <row r="21" spans="1:10" ht="43.5" customHeight="1" x14ac:dyDescent="0.35">
      <c r="A21" s="319" t="s">
        <v>10</v>
      </c>
      <c r="B21" s="319"/>
      <c r="C21" s="319"/>
      <c r="D21" s="319"/>
      <c r="E21" s="319"/>
      <c r="F21" s="319" t="s">
        <v>395</v>
      </c>
      <c r="G21" s="319"/>
      <c r="H21" s="319"/>
      <c r="I21" s="319"/>
      <c r="J21" s="319"/>
    </row>
    <row r="22" spans="1:10" s="8" customFormat="1" ht="14.5" customHeight="1" x14ac:dyDescent="0.35"/>
    <row r="23" spans="1:10" x14ac:dyDescent="0.35">
      <c r="A23" s="332" t="s">
        <v>94</v>
      </c>
      <c r="B23" s="332"/>
      <c r="C23" s="332"/>
      <c r="D23" s="332"/>
      <c r="E23" s="332"/>
      <c r="F23" s="332"/>
      <c r="G23" s="332"/>
      <c r="H23" s="332"/>
      <c r="I23" s="332"/>
      <c r="J23" s="332"/>
    </row>
    <row r="24" spans="1:10" x14ac:dyDescent="0.35">
      <c r="A24" s="328" t="s">
        <v>103</v>
      </c>
      <c r="B24" s="328"/>
      <c r="C24" s="328"/>
      <c r="D24" s="328"/>
      <c r="E24" s="328"/>
      <c r="F24" s="328"/>
      <c r="G24" s="328"/>
      <c r="H24" s="328"/>
      <c r="I24" s="328"/>
      <c r="J24" s="328"/>
    </row>
    <row r="25" spans="1:10" x14ac:dyDescent="0.35">
      <c r="A25" s="328"/>
      <c r="B25" s="328"/>
      <c r="C25" s="328"/>
      <c r="D25" s="328"/>
      <c r="E25" s="328"/>
      <c r="F25" s="328"/>
      <c r="G25" s="328"/>
      <c r="H25" s="328"/>
      <c r="I25" s="328"/>
      <c r="J25" s="328"/>
    </row>
    <row r="26" spans="1:10" x14ac:dyDescent="0.35">
      <c r="A26" s="328"/>
      <c r="B26" s="328"/>
      <c r="C26" s="328"/>
      <c r="D26" s="328"/>
      <c r="E26" s="328"/>
      <c r="F26" s="328"/>
      <c r="G26" s="328"/>
      <c r="H26" s="328"/>
      <c r="I26" s="328"/>
      <c r="J26" s="328"/>
    </row>
    <row r="27" spans="1:10" x14ac:dyDescent="0.35">
      <c r="A27" s="328"/>
      <c r="B27" s="328"/>
      <c r="C27" s="328"/>
      <c r="E27" s="328"/>
      <c r="F27" s="328"/>
      <c r="G27" s="328"/>
      <c r="I27" s="330"/>
      <c r="J27" s="330"/>
    </row>
    <row r="28" spans="1:10" x14ac:dyDescent="0.35">
      <c r="A28" s="329"/>
      <c r="B28" s="329"/>
      <c r="C28" s="329"/>
      <c r="E28" s="329"/>
      <c r="F28" s="329"/>
      <c r="G28" s="329"/>
      <c r="I28" s="331"/>
      <c r="J28" s="331"/>
    </row>
    <row r="29" spans="1:10" x14ac:dyDescent="0.35">
      <c r="A29" s="327" t="s">
        <v>95</v>
      </c>
      <c r="B29" s="327"/>
      <c r="C29" s="327"/>
      <c r="E29" s="327" t="s">
        <v>96</v>
      </c>
      <c r="F29" s="327"/>
      <c r="G29" s="327"/>
      <c r="I29" s="327" t="s">
        <v>97</v>
      </c>
      <c r="J29" s="327"/>
    </row>
    <row r="31" spans="1:10" x14ac:dyDescent="0.35">
      <c r="A31" s="328"/>
      <c r="B31" s="328"/>
      <c r="C31" s="328"/>
      <c r="E31" s="328"/>
      <c r="F31" s="328"/>
      <c r="G31" s="328"/>
      <c r="I31" s="330"/>
      <c r="J31" s="330"/>
    </row>
    <row r="32" spans="1:10" x14ac:dyDescent="0.35">
      <c r="A32" s="329"/>
      <c r="B32" s="329"/>
      <c r="C32" s="329"/>
      <c r="E32" s="329"/>
      <c r="F32" s="329"/>
      <c r="G32" s="329"/>
      <c r="I32" s="331"/>
      <c r="J32" s="331"/>
    </row>
    <row r="33" spans="1:10" x14ac:dyDescent="0.35">
      <c r="A33" s="327" t="s">
        <v>95</v>
      </c>
      <c r="B33" s="327"/>
      <c r="C33" s="327"/>
      <c r="E33" s="327" t="s">
        <v>96</v>
      </c>
      <c r="F33" s="327"/>
      <c r="G33" s="327"/>
      <c r="I33" s="327" t="s">
        <v>97</v>
      </c>
      <c r="J33" s="327"/>
    </row>
    <row r="35" spans="1:10" x14ac:dyDescent="0.35">
      <c r="A35" s="328"/>
      <c r="B35" s="328"/>
      <c r="C35" s="328"/>
      <c r="E35" s="328"/>
      <c r="F35" s="328"/>
      <c r="G35" s="328"/>
      <c r="I35" s="330"/>
      <c r="J35" s="330"/>
    </row>
    <row r="36" spans="1:10" x14ac:dyDescent="0.35">
      <c r="A36" s="329"/>
      <c r="B36" s="329"/>
      <c r="C36" s="329"/>
      <c r="E36" s="329"/>
      <c r="F36" s="329"/>
      <c r="G36" s="329"/>
      <c r="I36" s="331"/>
      <c r="J36" s="331"/>
    </row>
    <row r="37" spans="1:10" x14ac:dyDescent="0.35">
      <c r="A37" s="327" t="s">
        <v>95</v>
      </c>
      <c r="B37" s="327"/>
      <c r="C37" s="327"/>
      <c r="E37" s="327" t="s">
        <v>96</v>
      </c>
      <c r="F37" s="327"/>
      <c r="G37" s="327"/>
      <c r="I37" s="327" t="s">
        <v>97</v>
      </c>
      <c r="J37" s="327"/>
    </row>
    <row r="38" spans="1:10" x14ac:dyDescent="0.35">
      <c r="A38" s="320" t="s">
        <v>98</v>
      </c>
      <c r="B38" s="320"/>
      <c r="C38" s="320"/>
      <c r="D38" s="320"/>
      <c r="E38" s="320"/>
      <c r="F38" s="320"/>
      <c r="G38" s="320"/>
      <c r="H38" s="320"/>
      <c r="I38" s="320"/>
      <c r="J38" s="320"/>
    </row>
    <row r="39" spans="1:10" x14ac:dyDescent="0.35">
      <c r="A39" s="320"/>
      <c r="B39" s="320"/>
      <c r="C39" s="320"/>
      <c r="D39" s="320"/>
      <c r="E39" s="320"/>
      <c r="F39" s="320"/>
      <c r="G39" s="320"/>
      <c r="H39" s="320"/>
      <c r="I39" s="320"/>
      <c r="J39" s="320"/>
    </row>
    <row r="40" spans="1:10" ht="14.5" customHeight="1" x14ac:dyDescent="0.35">
      <c r="A40" s="321" t="s">
        <v>81</v>
      </c>
      <c r="B40" s="321"/>
      <c r="C40" s="321"/>
      <c r="D40" s="321"/>
      <c r="E40" s="321"/>
      <c r="F40" s="321"/>
      <c r="G40" s="321"/>
      <c r="H40" s="321"/>
      <c r="I40" s="321"/>
      <c r="J40" s="321"/>
    </row>
    <row r="41" spans="1:10" x14ac:dyDescent="0.35">
      <c r="A41" s="322"/>
      <c r="B41" s="322"/>
      <c r="C41" s="322"/>
      <c r="D41" s="322"/>
      <c r="E41" s="322"/>
      <c r="F41" s="322"/>
      <c r="G41" s="322"/>
      <c r="H41" s="322"/>
      <c r="I41" s="322"/>
      <c r="J41" s="322"/>
    </row>
    <row r="42" spans="1:10" x14ac:dyDescent="0.35">
      <c r="A42" s="322"/>
      <c r="B42" s="322"/>
      <c r="C42" s="322"/>
      <c r="D42" s="322"/>
      <c r="E42" s="322"/>
      <c r="F42" s="322"/>
      <c r="G42" s="322"/>
      <c r="H42" s="322"/>
      <c r="I42" s="322"/>
      <c r="J42" s="322"/>
    </row>
    <row r="43" spans="1:10" x14ac:dyDescent="0.35">
      <c r="A43" s="322"/>
      <c r="B43" s="322"/>
      <c r="C43" s="322"/>
      <c r="D43" s="322"/>
      <c r="E43" s="322"/>
      <c r="F43" s="322"/>
      <c r="G43" s="322"/>
      <c r="H43" s="322"/>
      <c r="I43" s="322"/>
      <c r="J43" s="322"/>
    </row>
    <row r="44" spans="1:10" x14ac:dyDescent="0.35">
      <c r="A44" s="333"/>
      <c r="B44" s="333"/>
      <c r="C44" s="333"/>
      <c r="D44" s="333"/>
      <c r="E44" s="333"/>
      <c r="F44" s="333"/>
      <c r="G44" s="333"/>
      <c r="H44" s="333"/>
      <c r="I44" s="333"/>
      <c r="J44" s="333"/>
    </row>
    <row r="45" spans="1:10" x14ac:dyDescent="0.35">
      <c r="A45" s="323" t="s">
        <v>82</v>
      </c>
      <c r="B45" s="323"/>
      <c r="C45" s="323"/>
      <c r="D45" s="323"/>
      <c r="E45" s="323"/>
      <c r="F45" s="323" t="s">
        <v>92</v>
      </c>
      <c r="G45" s="323"/>
      <c r="H45" s="323"/>
      <c r="I45" s="323"/>
      <c r="J45" s="323"/>
    </row>
    <row r="46" spans="1:10" x14ac:dyDescent="0.35">
      <c r="A46" s="319" t="s">
        <v>83</v>
      </c>
      <c r="B46" s="319"/>
      <c r="C46" s="319"/>
      <c r="D46" s="319"/>
      <c r="E46" s="319"/>
      <c r="F46" s="319"/>
      <c r="G46" s="319"/>
      <c r="H46" s="319"/>
      <c r="I46" s="319"/>
      <c r="J46" s="319"/>
    </row>
    <row r="47" spans="1:10" x14ac:dyDescent="0.35">
      <c r="A47" s="319" t="s">
        <v>84</v>
      </c>
      <c r="B47" s="319"/>
      <c r="C47" s="319"/>
      <c r="D47" s="319"/>
      <c r="E47" s="319"/>
      <c r="F47" s="319"/>
      <c r="G47" s="319"/>
      <c r="H47" s="319"/>
      <c r="I47" s="319"/>
      <c r="J47" s="319"/>
    </row>
    <row r="48" spans="1:10" x14ac:dyDescent="0.35">
      <c r="A48" s="319" t="s">
        <v>93</v>
      </c>
      <c r="B48" s="319"/>
      <c r="C48" s="319"/>
      <c r="D48" s="319"/>
      <c r="E48" s="319"/>
      <c r="F48" s="319"/>
      <c r="G48" s="319"/>
      <c r="H48" s="319"/>
      <c r="I48" s="319"/>
      <c r="J48" s="319"/>
    </row>
    <row r="49" spans="1:10" x14ac:dyDescent="0.35">
      <c r="A49" s="319" t="s">
        <v>101</v>
      </c>
      <c r="B49" s="319"/>
      <c r="C49" s="319"/>
      <c r="D49" s="319"/>
      <c r="E49" s="319"/>
      <c r="F49" s="319"/>
      <c r="G49" s="319"/>
      <c r="H49" s="319"/>
      <c r="I49" s="319"/>
      <c r="J49" s="319"/>
    </row>
    <row r="50" spans="1:10" ht="28.5" customHeight="1" x14ac:dyDescent="0.35">
      <c r="A50" s="319" t="s">
        <v>85</v>
      </c>
      <c r="B50" s="319"/>
      <c r="C50" s="319"/>
      <c r="D50" s="319"/>
      <c r="E50" s="319"/>
      <c r="F50" s="319"/>
      <c r="G50" s="319"/>
      <c r="H50" s="319"/>
      <c r="I50" s="319"/>
      <c r="J50" s="319"/>
    </row>
    <row r="51" spans="1:10" ht="29.5" customHeight="1" x14ac:dyDescent="0.35">
      <c r="A51" s="319" t="s">
        <v>86</v>
      </c>
      <c r="B51" s="319"/>
      <c r="C51" s="319"/>
      <c r="D51" s="319"/>
      <c r="E51" s="319"/>
      <c r="F51" s="319"/>
      <c r="G51" s="319"/>
      <c r="H51" s="319"/>
      <c r="I51" s="319"/>
      <c r="J51" s="319"/>
    </row>
    <row r="52" spans="1:10" ht="30.5" customHeight="1" x14ac:dyDescent="0.35">
      <c r="A52" s="319" t="s">
        <v>87</v>
      </c>
      <c r="B52" s="319"/>
      <c r="C52" s="319"/>
      <c r="D52" s="319"/>
      <c r="E52" s="319"/>
      <c r="F52" s="319"/>
      <c r="G52" s="319"/>
      <c r="H52" s="319"/>
      <c r="I52" s="319"/>
      <c r="J52" s="319"/>
    </row>
    <row r="53" spans="1:10" x14ac:dyDescent="0.35">
      <c r="A53" s="319" t="s">
        <v>88</v>
      </c>
      <c r="B53" s="319"/>
      <c r="C53" s="319"/>
      <c r="D53" s="319"/>
      <c r="E53" s="319"/>
      <c r="F53" s="319"/>
      <c r="G53" s="319"/>
      <c r="H53" s="319"/>
      <c r="I53" s="319"/>
      <c r="J53" s="319"/>
    </row>
    <row r="54" spans="1:10" x14ac:dyDescent="0.35">
      <c r="A54" s="324" t="s">
        <v>89</v>
      </c>
      <c r="B54" s="325"/>
      <c r="C54" s="325"/>
      <c r="D54" s="325"/>
      <c r="E54" s="326"/>
      <c r="F54" s="324"/>
      <c r="G54" s="325"/>
      <c r="H54" s="325"/>
      <c r="I54" s="325"/>
      <c r="J54" s="326"/>
    </row>
    <row r="55" spans="1:10" ht="39.5" customHeight="1" x14ac:dyDescent="0.35">
      <c r="A55" s="319" t="s">
        <v>90</v>
      </c>
      <c r="B55" s="319"/>
      <c r="C55" s="319"/>
      <c r="D55" s="319"/>
      <c r="E55" s="319"/>
      <c r="F55" s="319"/>
      <c r="G55" s="319"/>
      <c r="H55" s="319"/>
      <c r="I55" s="319"/>
      <c r="J55" s="319"/>
    </row>
    <row r="56" spans="1:10" ht="27.5" customHeight="1" x14ac:dyDescent="0.35">
      <c r="A56" s="319" t="s">
        <v>91</v>
      </c>
      <c r="B56" s="319"/>
      <c r="C56" s="319"/>
      <c r="D56" s="319"/>
      <c r="E56" s="319"/>
      <c r="F56" s="319"/>
      <c r="G56" s="319"/>
      <c r="H56" s="319"/>
      <c r="I56" s="319"/>
      <c r="J56" s="319"/>
    </row>
    <row r="57" spans="1:10" ht="29.5" customHeight="1" x14ac:dyDescent="0.35">
      <c r="A57" s="319" t="s">
        <v>99</v>
      </c>
      <c r="B57" s="319"/>
      <c r="C57" s="319"/>
      <c r="D57" s="319"/>
      <c r="E57" s="319"/>
      <c r="F57" s="319"/>
      <c r="G57" s="319"/>
      <c r="H57" s="319"/>
      <c r="I57" s="319"/>
      <c r="J57" s="319"/>
    </row>
    <row r="58" spans="1:10" x14ac:dyDescent="0.35">
      <c r="A58" s="319" t="s">
        <v>100</v>
      </c>
      <c r="B58" s="319"/>
      <c r="C58" s="319"/>
      <c r="D58" s="319"/>
      <c r="E58" s="319"/>
      <c r="F58" s="319"/>
      <c r="G58" s="319"/>
      <c r="H58" s="319"/>
      <c r="I58" s="319"/>
      <c r="J58" s="319"/>
    </row>
    <row r="59" spans="1:10" x14ac:dyDescent="0.35">
      <c r="A59" s="319" t="s">
        <v>102</v>
      </c>
      <c r="B59" s="319"/>
      <c r="C59" s="319"/>
      <c r="D59" s="319"/>
      <c r="E59" s="319"/>
      <c r="F59" s="319"/>
      <c r="G59" s="319"/>
      <c r="H59" s="319"/>
      <c r="I59" s="319"/>
      <c r="J59" s="319"/>
    </row>
    <row r="60" spans="1:10" x14ac:dyDescent="0.35">
      <c r="A60" s="319" t="s">
        <v>10</v>
      </c>
      <c r="B60" s="319"/>
      <c r="C60" s="319"/>
      <c r="D60" s="319"/>
      <c r="E60" s="319"/>
      <c r="F60" s="319"/>
      <c r="G60" s="319"/>
      <c r="H60" s="319"/>
      <c r="I60" s="319"/>
      <c r="J60" s="319"/>
    </row>
    <row r="62" spans="1:10" x14ac:dyDescent="0.35">
      <c r="A62" s="332" t="s">
        <v>94</v>
      </c>
      <c r="B62" s="332"/>
      <c r="C62" s="332"/>
      <c r="D62" s="332"/>
      <c r="E62" s="332"/>
      <c r="F62" s="332"/>
      <c r="G62" s="332"/>
      <c r="H62" s="332"/>
      <c r="I62" s="332"/>
      <c r="J62" s="332"/>
    </row>
    <row r="63" spans="1:10" x14ac:dyDescent="0.35">
      <c r="A63" s="328" t="s">
        <v>103</v>
      </c>
      <c r="B63" s="328"/>
      <c r="C63" s="328"/>
      <c r="D63" s="328"/>
      <c r="E63" s="328"/>
      <c r="F63" s="328"/>
      <c r="G63" s="328"/>
      <c r="H63" s="328"/>
      <c r="I63" s="328"/>
      <c r="J63" s="328"/>
    </row>
    <row r="64" spans="1:10" x14ac:dyDescent="0.35">
      <c r="A64" s="328"/>
      <c r="B64" s="328"/>
      <c r="C64" s="328"/>
      <c r="D64" s="328"/>
      <c r="E64" s="328"/>
      <c r="F64" s="328"/>
      <c r="G64" s="328"/>
      <c r="H64" s="328"/>
      <c r="I64" s="328"/>
      <c r="J64" s="328"/>
    </row>
    <row r="65" spans="1:10" x14ac:dyDescent="0.35">
      <c r="A65" s="328"/>
      <c r="B65" s="328"/>
      <c r="C65" s="328"/>
      <c r="D65" s="328"/>
      <c r="E65" s="328"/>
      <c r="F65" s="328"/>
      <c r="G65" s="328"/>
      <c r="H65" s="328"/>
      <c r="I65" s="328"/>
      <c r="J65" s="328"/>
    </row>
    <row r="66" spans="1:10" x14ac:dyDescent="0.35">
      <c r="A66" s="328"/>
      <c r="B66" s="328"/>
      <c r="C66" s="328"/>
      <c r="E66" s="328"/>
      <c r="F66" s="328"/>
      <c r="G66" s="328"/>
      <c r="I66" s="330"/>
      <c r="J66" s="330"/>
    </row>
    <row r="67" spans="1:10" x14ac:dyDescent="0.35">
      <c r="A67" s="329"/>
      <c r="B67" s="329"/>
      <c r="C67" s="329"/>
      <c r="E67" s="329"/>
      <c r="F67" s="329"/>
      <c r="G67" s="329"/>
      <c r="I67" s="331"/>
      <c r="J67" s="331"/>
    </row>
    <row r="68" spans="1:10" x14ac:dyDescent="0.35">
      <c r="A68" s="327" t="s">
        <v>95</v>
      </c>
      <c r="B68" s="327"/>
      <c r="C68" s="327"/>
      <c r="E68" s="327" t="s">
        <v>96</v>
      </c>
      <c r="F68" s="327"/>
      <c r="G68" s="327"/>
      <c r="I68" s="327" t="s">
        <v>97</v>
      </c>
      <c r="J68" s="327"/>
    </row>
    <row r="70" spans="1:10" x14ac:dyDescent="0.35">
      <c r="A70" s="328"/>
      <c r="B70" s="328"/>
      <c r="C70" s="328"/>
      <c r="E70" s="328"/>
      <c r="F70" s="328"/>
      <c r="G70" s="328"/>
      <c r="I70" s="330"/>
      <c r="J70" s="330"/>
    </row>
    <row r="71" spans="1:10" x14ac:dyDescent="0.35">
      <c r="A71" s="329"/>
      <c r="B71" s="329"/>
      <c r="C71" s="329"/>
      <c r="E71" s="329"/>
      <c r="F71" s="329"/>
      <c r="G71" s="329"/>
      <c r="I71" s="331"/>
      <c r="J71" s="331"/>
    </row>
    <row r="72" spans="1:10" x14ac:dyDescent="0.35">
      <c r="A72" s="327" t="s">
        <v>95</v>
      </c>
      <c r="B72" s="327"/>
      <c r="C72" s="327"/>
      <c r="E72" s="327" t="s">
        <v>96</v>
      </c>
      <c r="F72" s="327"/>
      <c r="G72" s="327"/>
      <c r="I72" s="327" t="s">
        <v>97</v>
      </c>
      <c r="J72" s="327"/>
    </row>
    <row r="74" spans="1:10" x14ac:dyDescent="0.35">
      <c r="A74" s="328"/>
      <c r="B74" s="328"/>
      <c r="C74" s="328"/>
      <c r="E74" s="328"/>
      <c r="F74" s="328"/>
      <c r="G74" s="328"/>
      <c r="I74" s="330"/>
      <c r="J74" s="330"/>
    </row>
    <row r="75" spans="1:10" x14ac:dyDescent="0.35">
      <c r="A75" s="329"/>
      <c r="B75" s="329"/>
      <c r="C75" s="329"/>
      <c r="E75" s="329"/>
      <c r="F75" s="329"/>
      <c r="G75" s="329"/>
      <c r="I75" s="331"/>
      <c r="J75" s="331"/>
    </row>
    <row r="76" spans="1:10" x14ac:dyDescent="0.35">
      <c r="A76" s="327" t="s">
        <v>95</v>
      </c>
      <c r="B76" s="327"/>
      <c r="C76" s="327"/>
      <c r="E76" s="327" t="s">
        <v>96</v>
      </c>
      <c r="F76" s="327"/>
      <c r="G76" s="327"/>
      <c r="I76" s="327" t="s">
        <v>97</v>
      </c>
      <c r="J76" s="327"/>
    </row>
  </sheetData>
  <mergeCells count="108">
    <mergeCell ref="A74:C75"/>
    <mergeCell ref="E74:G75"/>
    <mergeCell ref="I74:J75"/>
    <mergeCell ref="A76:C76"/>
    <mergeCell ref="E76:G76"/>
    <mergeCell ref="I76:J76"/>
    <mergeCell ref="A70:C71"/>
    <mergeCell ref="E70:G71"/>
    <mergeCell ref="I70:J71"/>
    <mergeCell ref="A72:C72"/>
    <mergeCell ref="E72:G72"/>
    <mergeCell ref="I72:J72"/>
    <mergeCell ref="A66:C67"/>
    <mergeCell ref="E66:G67"/>
    <mergeCell ref="I66:J67"/>
    <mergeCell ref="A68:C68"/>
    <mergeCell ref="E68:G68"/>
    <mergeCell ref="I68:J68"/>
    <mergeCell ref="A59:E59"/>
    <mergeCell ref="F59:J59"/>
    <mergeCell ref="A60:E60"/>
    <mergeCell ref="F60:J60"/>
    <mergeCell ref="A62:J62"/>
    <mergeCell ref="A63:J65"/>
    <mergeCell ref="A56:E56"/>
    <mergeCell ref="F56:J56"/>
    <mergeCell ref="A57:E57"/>
    <mergeCell ref="F57:J57"/>
    <mergeCell ref="A58:E58"/>
    <mergeCell ref="F58:J58"/>
    <mergeCell ref="A52:E52"/>
    <mergeCell ref="F52:J52"/>
    <mergeCell ref="A53:E53"/>
    <mergeCell ref="F53:J53"/>
    <mergeCell ref="A55:E55"/>
    <mergeCell ref="F55:J55"/>
    <mergeCell ref="A54:E54"/>
    <mergeCell ref="F54:J54"/>
    <mergeCell ref="A49:E49"/>
    <mergeCell ref="F49:J49"/>
    <mergeCell ref="A50:E50"/>
    <mergeCell ref="F50:J50"/>
    <mergeCell ref="A51:E51"/>
    <mergeCell ref="F51:J51"/>
    <mergeCell ref="A46:E46"/>
    <mergeCell ref="F46:J46"/>
    <mergeCell ref="A47:E47"/>
    <mergeCell ref="F47:J47"/>
    <mergeCell ref="A48:E48"/>
    <mergeCell ref="F48:J48"/>
    <mergeCell ref="A37:C37"/>
    <mergeCell ref="E37:G37"/>
    <mergeCell ref="I37:J37"/>
    <mergeCell ref="A38:J39"/>
    <mergeCell ref="A45:E45"/>
    <mergeCell ref="F45:J45"/>
    <mergeCell ref="A40:J44"/>
    <mergeCell ref="A33:C33"/>
    <mergeCell ref="E33:G33"/>
    <mergeCell ref="I33:J33"/>
    <mergeCell ref="A35:C36"/>
    <mergeCell ref="E35:G36"/>
    <mergeCell ref="I35:J36"/>
    <mergeCell ref="E29:G29"/>
    <mergeCell ref="A29:C29"/>
    <mergeCell ref="I29:J29"/>
    <mergeCell ref="A31:C32"/>
    <mergeCell ref="E31:G32"/>
    <mergeCell ref="I31:J32"/>
    <mergeCell ref="A23:J23"/>
    <mergeCell ref="A24:J26"/>
    <mergeCell ref="A27:C28"/>
    <mergeCell ref="E27:G28"/>
    <mergeCell ref="I27:J28"/>
    <mergeCell ref="A20:E20"/>
    <mergeCell ref="F20:J20"/>
    <mergeCell ref="A21:E21"/>
    <mergeCell ref="F21:J21"/>
    <mergeCell ref="A17:E17"/>
    <mergeCell ref="F17:J17"/>
    <mergeCell ref="A18:E18"/>
    <mergeCell ref="F18:J18"/>
    <mergeCell ref="A19:E19"/>
    <mergeCell ref="F19:J19"/>
    <mergeCell ref="A13:E13"/>
    <mergeCell ref="F13:J13"/>
    <mergeCell ref="A14:E14"/>
    <mergeCell ref="F14:J14"/>
    <mergeCell ref="A16:E16"/>
    <mergeCell ref="F16:J16"/>
    <mergeCell ref="A10:E10"/>
    <mergeCell ref="F10:J10"/>
    <mergeCell ref="A11:E11"/>
    <mergeCell ref="F11:J11"/>
    <mergeCell ref="A12:E12"/>
    <mergeCell ref="F12:J12"/>
    <mergeCell ref="A15:E15"/>
    <mergeCell ref="F15:J15"/>
    <mergeCell ref="A7:E7"/>
    <mergeCell ref="F7:J7"/>
    <mergeCell ref="A8:E8"/>
    <mergeCell ref="F8:J8"/>
    <mergeCell ref="A9:E9"/>
    <mergeCell ref="F9:J9"/>
    <mergeCell ref="A1:J2"/>
    <mergeCell ref="A3:J5"/>
    <mergeCell ref="A6:E6"/>
    <mergeCell ref="F6:J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M192"/>
  <sheetViews>
    <sheetView zoomScaleNormal="100" workbookViewId="0">
      <selection activeCell="F16" sqref="F16"/>
    </sheetView>
  </sheetViews>
  <sheetFormatPr defaultColWidth="9.1796875" defaultRowHeight="15.5" x14ac:dyDescent="0.35"/>
  <cols>
    <col min="1" max="1" width="11" style="49" customWidth="1"/>
    <col min="2" max="2" width="38.1796875" style="49" customWidth="1"/>
    <col min="3" max="3" width="12.54296875" style="49" customWidth="1"/>
    <col min="4" max="13" width="15.54296875" style="49" customWidth="1"/>
    <col min="14" max="16384" width="9.1796875" style="49"/>
  </cols>
  <sheetData>
    <row r="1" spans="1:13" x14ac:dyDescent="0.35">
      <c r="A1" s="4" t="s">
        <v>73</v>
      </c>
    </row>
    <row r="2" spans="1:13" x14ac:dyDescent="0.35">
      <c r="A2" s="342" t="s">
        <v>129</v>
      </c>
      <c r="B2" s="342"/>
      <c r="C2" s="342"/>
    </row>
    <row r="3" spans="1:13" x14ac:dyDescent="0.35">
      <c r="M3" s="48"/>
    </row>
    <row r="4" spans="1:13" ht="31" x14ac:dyDescent="0.35">
      <c r="A4" s="43" t="s">
        <v>15</v>
      </c>
      <c r="B4" s="43" t="s">
        <v>16</v>
      </c>
      <c r="D4" s="43" t="s">
        <v>3</v>
      </c>
      <c r="E4" s="43" t="s">
        <v>44</v>
      </c>
      <c r="F4" s="43" t="s">
        <v>45</v>
      </c>
      <c r="G4" s="42"/>
      <c r="H4" s="42"/>
      <c r="J4" s="42"/>
      <c r="K4" s="42"/>
    </row>
    <row r="5" spans="1:13" ht="15" customHeight="1" x14ac:dyDescent="0.35">
      <c r="A5" s="50" t="s">
        <v>63</v>
      </c>
      <c r="B5" s="51" t="str">
        <f>'2. Section 2'!$G3</f>
        <v>Yes</v>
      </c>
      <c r="D5" s="52">
        <f>COUNTIF(B5:B22, "Yes")</f>
        <v>18</v>
      </c>
      <c r="E5" s="52">
        <f>COUNTIF(B5:B22, "Under development")</f>
        <v>0</v>
      </c>
      <c r="F5" s="52">
        <f>COUNTIF(B5:B22, "Not yet started")</f>
        <v>0</v>
      </c>
      <c r="G5" s="42"/>
      <c r="H5" s="42"/>
      <c r="J5" s="42"/>
      <c r="K5" s="42"/>
    </row>
    <row r="6" spans="1:13" ht="15" customHeight="1" x14ac:dyDescent="0.35">
      <c r="A6" s="50" t="s">
        <v>64</v>
      </c>
      <c r="B6" s="51" t="str">
        <f>'2. Section 2'!$G4</f>
        <v>Yes</v>
      </c>
      <c r="D6" s="42"/>
      <c r="E6" s="42"/>
      <c r="F6" s="42"/>
      <c r="G6" s="42"/>
      <c r="H6" s="42"/>
      <c r="J6" s="42"/>
      <c r="K6" s="42"/>
    </row>
    <row r="7" spans="1:13" x14ac:dyDescent="0.35">
      <c r="A7" s="50" t="s">
        <v>65</v>
      </c>
      <c r="B7" s="51" t="str">
        <f>'2. Section 2'!$G5</f>
        <v>Yes</v>
      </c>
      <c r="G7" s="53"/>
      <c r="H7" s="53"/>
      <c r="J7" s="53"/>
      <c r="K7" s="53"/>
    </row>
    <row r="8" spans="1:13" x14ac:dyDescent="0.35">
      <c r="A8" s="50" t="s">
        <v>66</v>
      </c>
      <c r="B8" s="51" t="str">
        <f>'2. Section 2'!$G7</f>
        <v>Yes</v>
      </c>
      <c r="D8" s="53"/>
      <c r="E8" s="53"/>
      <c r="F8" s="53"/>
      <c r="G8" s="53"/>
      <c r="H8" s="53"/>
      <c r="J8" s="53"/>
      <c r="K8" s="53"/>
    </row>
    <row r="9" spans="1:13" x14ac:dyDescent="0.35">
      <c r="A9" s="50" t="s">
        <v>67</v>
      </c>
      <c r="B9" s="51" t="str">
        <f>'2. Section 2'!$G15</f>
        <v>Yes</v>
      </c>
    </row>
    <row r="10" spans="1:13" x14ac:dyDescent="0.35">
      <c r="A10" s="50" t="s">
        <v>68</v>
      </c>
      <c r="B10" s="51" t="str">
        <f>'2. Section 2'!$G16</f>
        <v>Yes</v>
      </c>
    </row>
    <row r="11" spans="1:13" x14ac:dyDescent="0.35">
      <c r="A11" s="50" t="s">
        <v>69</v>
      </c>
      <c r="B11" s="51" t="str">
        <f>'2. Section 2'!$G17</f>
        <v>Yes</v>
      </c>
    </row>
    <row r="12" spans="1:13" x14ac:dyDescent="0.35">
      <c r="A12" s="50" t="s">
        <v>70</v>
      </c>
      <c r="B12" s="51" t="str">
        <f>'2. Section 2'!$G19</f>
        <v>Yes</v>
      </c>
    </row>
    <row r="13" spans="1:13" x14ac:dyDescent="0.35">
      <c r="A13" s="50" t="s">
        <v>60</v>
      </c>
      <c r="B13" s="51" t="str">
        <f>'2. Section 2'!$G20</f>
        <v>Yes</v>
      </c>
    </row>
    <row r="14" spans="1:13" x14ac:dyDescent="0.35">
      <c r="A14" s="50" t="s">
        <v>46</v>
      </c>
      <c r="B14" s="51" t="str">
        <f>'2. Section 2'!$G21</f>
        <v>Yes</v>
      </c>
    </row>
    <row r="15" spans="1:13" x14ac:dyDescent="0.35">
      <c r="A15" s="50" t="s">
        <v>47</v>
      </c>
      <c r="B15" s="51" t="str">
        <f>'2. Section 2'!$G23</f>
        <v>Yes</v>
      </c>
    </row>
    <row r="16" spans="1:13" x14ac:dyDescent="0.35">
      <c r="A16" s="50" t="s">
        <v>48</v>
      </c>
      <c r="B16" s="51" t="str">
        <f>'2. Section 2'!$G24</f>
        <v>Yes</v>
      </c>
    </row>
    <row r="17" spans="1:13" x14ac:dyDescent="0.35">
      <c r="A17" s="50" t="s">
        <v>49</v>
      </c>
      <c r="B17" s="51" t="str">
        <f>'2. Section 2'!$G26</f>
        <v>Yes</v>
      </c>
    </row>
    <row r="18" spans="1:13" x14ac:dyDescent="0.35">
      <c r="A18" s="50" t="s">
        <v>50</v>
      </c>
      <c r="B18" s="51" t="str">
        <f>'2. Section 2'!$G27</f>
        <v>Yes</v>
      </c>
    </row>
    <row r="19" spans="1:13" x14ac:dyDescent="0.35">
      <c r="A19" s="50" t="s">
        <v>51</v>
      </c>
      <c r="B19" s="51" t="str">
        <f>'2. Section 2'!$G28</f>
        <v>Yes</v>
      </c>
    </row>
    <row r="20" spans="1:13" x14ac:dyDescent="0.35">
      <c r="A20" s="50" t="s">
        <v>52</v>
      </c>
      <c r="B20" s="51" t="str">
        <f>'2. Section 2'!$G30</f>
        <v>Yes</v>
      </c>
    </row>
    <row r="21" spans="1:13" x14ac:dyDescent="0.35">
      <c r="A21" s="50" t="s">
        <v>53</v>
      </c>
      <c r="B21" s="51" t="str">
        <f>'2. Section 2'!$G31</f>
        <v>Yes</v>
      </c>
    </row>
    <row r="22" spans="1:13" x14ac:dyDescent="0.35">
      <c r="A22" s="50" t="s">
        <v>54</v>
      </c>
      <c r="B22" s="51" t="str">
        <f>'2. Section 2'!$G32</f>
        <v>Yes</v>
      </c>
    </row>
    <row r="24" spans="1:13" x14ac:dyDescent="0.35">
      <c r="A24" s="342" t="s">
        <v>369</v>
      </c>
      <c r="B24" s="342"/>
      <c r="C24" s="342"/>
    </row>
    <row r="25" spans="1:13" x14ac:dyDescent="0.35">
      <c r="M25" s="48"/>
    </row>
    <row r="26" spans="1:13" ht="62" x14ac:dyDescent="0.35">
      <c r="A26" s="43" t="s">
        <v>15</v>
      </c>
      <c r="B26" s="43" t="s">
        <v>16</v>
      </c>
      <c r="C26" s="54"/>
      <c r="D26" s="55"/>
      <c r="E26" s="45" t="s">
        <v>6</v>
      </c>
      <c r="F26" s="45" t="s">
        <v>110</v>
      </c>
      <c r="G26" s="45" t="s">
        <v>11</v>
      </c>
      <c r="H26" s="45" t="s">
        <v>12</v>
      </c>
      <c r="I26" s="45" t="s">
        <v>111</v>
      </c>
      <c r="J26" s="45" t="s">
        <v>13</v>
      </c>
      <c r="K26" s="42"/>
      <c r="L26" s="42"/>
    </row>
    <row r="27" spans="1:13" ht="31" x14ac:dyDescent="0.35">
      <c r="A27" s="340" t="s">
        <v>6</v>
      </c>
      <c r="B27" s="341"/>
      <c r="C27" s="54"/>
      <c r="D27" s="51" t="s">
        <v>133</v>
      </c>
      <c r="E27" s="44">
        <f>COUNTIF(B28:B30, "Yes")</f>
        <v>3</v>
      </c>
      <c r="F27" s="44">
        <f>COUNTIF(B32:B35, "Yes")</f>
        <v>4</v>
      </c>
      <c r="G27" s="44">
        <f>COUNTIF(B37:B39, "Yes")</f>
        <v>3</v>
      </c>
      <c r="H27" s="44">
        <f>COUNTIF(B41:B42, "Yes")</f>
        <v>2</v>
      </c>
      <c r="I27" s="44">
        <f>COUNTIF(B44:B46, "Yes")</f>
        <v>3</v>
      </c>
      <c r="J27" s="44">
        <f>COUNTIF(B48:B50, "Yes")</f>
        <v>3</v>
      </c>
      <c r="K27" s="42"/>
      <c r="L27" s="42"/>
    </row>
    <row r="28" spans="1:13" ht="15" customHeight="1" x14ac:dyDescent="0.35">
      <c r="A28" s="50" t="s">
        <v>63</v>
      </c>
      <c r="B28" s="51" t="str">
        <f>'2. Section 2'!$G3</f>
        <v>Yes</v>
      </c>
      <c r="D28" s="52" t="s">
        <v>132</v>
      </c>
      <c r="E28" s="56">
        <f>E27/3</f>
        <v>1</v>
      </c>
      <c r="F28" s="56">
        <f>F27/4</f>
        <v>1</v>
      </c>
      <c r="G28" s="56">
        <f t="shared" ref="G28:J28" si="0">G27/3</f>
        <v>1</v>
      </c>
      <c r="H28" s="56">
        <f>H27/2</f>
        <v>1</v>
      </c>
      <c r="I28" s="56">
        <f t="shared" si="0"/>
        <v>1</v>
      </c>
      <c r="J28" s="56">
        <f t="shared" si="0"/>
        <v>1</v>
      </c>
      <c r="K28" s="42"/>
    </row>
    <row r="29" spans="1:13" ht="15" customHeight="1" x14ac:dyDescent="0.35">
      <c r="A29" s="50" t="s">
        <v>64</v>
      </c>
      <c r="B29" s="51" t="str">
        <f>'2. Section 2'!$G4</f>
        <v>Yes</v>
      </c>
      <c r="D29" s="42"/>
      <c r="E29" s="42"/>
      <c r="F29" s="42"/>
      <c r="G29" s="42"/>
      <c r="H29" s="42"/>
      <c r="J29" s="42"/>
      <c r="K29" s="42"/>
    </row>
    <row r="30" spans="1:13" x14ac:dyDescent="0.35">
      <c r="A30" s="50" t="s">
        <v>130</v>
      </c>
      <c r="B30" s="51" t="str">
        <f>'2. Section 2'!$G5</f>
        <v>Yes</v>
      </c>
      <c r="G30" s="53"/>
      <c r="H30" s="53"/>
      <c r="J30" s="53"/>
      <c r="K30" s="53"/>
    </row>
    <row r="31" spans="1:13" x14ac:dyDescent="0.35">
      <c r="A31" s="340" t="s">
        <v>110</v>
      </c>
      <c r="B31" s="341"/>
      <c r="G31" s="53"/>
      <c r="H31" s="53"/>
      <c r="J31" s="53"/>
      <c r="K31" s="53"/>
    </row>
    <row r="32" spans="1:13" x14ac:dyDescent="0.35">
      <c r="A32" s="50" t="s">
        <v>131</v>
      </c>
      <c r="B32" s="51" t="str">
        <f>'2. Section 2'!$G7</f>
        <v>Yes</v>
      </c>
      <c r="D32" s="53"/>
      <c r="E32" s="53"/>
      <c r="F32" s="53"/>
      <c r="G32" s="53"/>
      <c r="H32" s="53"/>
      <c r="J32" s="53"/>
      <c r="K32" s="53"/>
    </row>
    <row r="33" spans="1:2" x14ac:dyDescent="0.35">
      <c r="A33" s="50" t="s">
        <v>67</v>
      </c>
      <c r="B33" s="51" t="str">
        <f>'2. Section 2'!$G15</f>
        <v>Yes</v>
      </c>
    </row>
    <row r="34" spans="1:2" x14ac:dyDescent="0.35">
      <c r="A34" s="50" t="s">
        <v>68</v>
      </c>
      <c r="B34" s="51" t="str">
        <f>'2. Section 2'!$G16</f>
        <v>Yes</v>
      </c>
    </row>
    <row r="35" spans="1:2" x14ac:dyDescent="0.35">
      <c r="A35" s="50" t="s">
        <v>69</v>
      </c>
      <c r="B35" s="51" t="str">
        <f>'2. Section 2'!$G17</f>
        <v>Yes</v>
      </c>
    </row>
    <row r="36" spans="1:2" x14ac:dyDescent="0.35">
      <c r="A36" s="340" t="s">
        <v>11</v>
      </c>
      <c r="B36" s="341"/>
    </row>
    <row r="37" spans="1:2" x14ac:dyDescent="0.35">
      <c r="A37" s="50" t="s">
        <v>70</v>
      </c>
      <c r="B37" s="51" t="str">
        <f>'2. Section 2'!$G19</f>
        <v>Yes</v>
      </c>
    </row>
    <row r="38" spans="1:2" x14ac:dyDescent="0.35">
      <c r="A38" s="50" t="s">
        <v>60</v>
      </c>
      <c r="B38" s="51" t="str">
        <f>'2. Section 2'!$G20</f>
        <v>Yes</v>
      </c>
    </row>
    <row r="39" spans="1:2" x14ac:dyDescent="0.35">
      <c r="A39" s="50" t="s">
        <v>46</v>
      </c>
      <c r="B39" s="51" t="str">
        <f>'2. Section 2'!$G21</f>
        <v>Yes</v>
      </c>
    </row>
    <row r="40" spans="1:2" x14ac:dyDescent="0.35">
      <c r="A40" s="340" t="s">
        <v>12</v>
      </c>
      <c r="B40" s="341"/>
    </row>
    <row r="41" spans="1:2" x14ac:dyDescent="0.35">
      <c r="A41" s="50" t="s">
        <v>47</v>
      </c>
      <c r="B41" s="51" t="str">
        <f>'2. Section 2'!$G23</f>
        <v>Yes</v>
      </c>
    </row>
    <row r="42" spans="1:2" x14ac:dyDescent="0.35">
      <c r="A42" s="50" t="s">
        <v>48</v>
      </c>
      <c r="B42" s="51" t="str">
        <f>'2. Section 2'!$G24</f>
        <v>Yes</v>
      </c>
    </row>
    <row r="43" spans="1:2" x14ac:dyDescent="0.35">
      <c r="A43" s="340" t="s">
        <v>111</v>
      </c>
      <c r="B43" s="341"/>
    </row>
    <row r="44" spans="1:2" x14ac:dyDescent="0.35">
      <c r="A44" s="50" t="s">
        <v>49</v>
      </c>
      <c r="B44" s="51" t="str">
        <f>'2. Section 2'!$G26</f>
        <v>Yes</v>
      </c>
    </row>
    <row r="45" spans="1:2" x14ac:dyDescent="0.35">
      <c r="A45" s="50" t="s">
        <v>50</v>
      </c>
      <c r="B45" s="51" t="str">
        <f>'2. Section 2'!$G27</f>
        <v>Yes</v>
      </c>
    </row>
    <row r="46" spans="1:2" x14ac:dyDescent="0.35">
      <c r="A46" s="50" t="s">
        <v>51</v>
      </c>
      <c r="B46" s="51" t="str">
        <f>'2. Section 2'!$G28</f>
        <v>Yes</v>
      </c>
    </row>
    <row r="47" spans="1:2" x14ac:dyDescent="0.35">
      <c r="A47" s="340" t="s">
        <v>13</v>
      </c>
      <c r="B47" s="341"/>
    </row>
    <row r="48" spans="1:2" x14ac:dyDescent="0.35">
      <c r="A48" s="50" t="s">
        <v>52</v>
      </c>
      <c r="B48" s="51" t="str">
        <f>'2. Section 2'!$G30</f>
        <v>Yes</v>
      </c>
    </row>
    <row r="49" spans="1:8" x14ac:dyDescent="0.35">
      <c r="A49" s="50" t="s">
        <v>53</v>
      </c>
      <c r="B49" s="51" t="str">
        <f>'2. Section 2'!$G31</f>
        <v>Yes</v>
      </c>
    </row>
    <row r="50" spans="1:8" x14ac:dyDescent="0.35">
      <c r="A50" s="50" t="s">
        <v>54</v>
      </c>
      <c r="B50" s="51" t="str">
        <f>'2. Section 2'!$G32</f>
        <v>Yes</v>
      </c>
    </row>
    <row r="52" spans="1:8" x14ac:dyDescent="0.35">
      <c r="A52" s="342" t="s">
        <v>370</v>
      </c>
      <c r="B52" s="342"/>
      <c r="C52" s="342"/>
    </row>
    <row r="53" spans="1:8" ht="15.5" customHeight="1" x14ac:dyDescent="0.35">
      <c r="D53" s="337" t="s">
        <v>261</v>
      </c>
      <c r="E53" s="338" t="s">
        <v>262</v>
      </c>
      <c r="F53" s="338" t="s">
        <v>263</v>
      </c>
      <c r="G53" s="335" t="s">
        <v>215</v>
      </c>
      <c r="H53" s="336"/>
    </row>
    <row r="54" spans="1:8" ht="62" x14ac:dyDescent="0.35">
      <c r="A54" s="43" t="s">
        <v>15</v>
      </c>
      <c r="B54" s="43" t="s">
        <v>16</v>
      </c>
      <c r="D54" s="337"/>
      <c r="E54" s="339"/>
      <c r="F54" s="339"/>
      <c r="G54" s="97" t="s">
        <v>216</v>
      </c>
      <c r="H54" s="97" t="s">
        <v>217</v>
      </c>
    </row>
    <row r="55" spans="1:8" x14ac:dyDescent="0.35">
      <c r="A55" s="334" t="s">
        <v>277</v>
      </c>
      <c r="B55" s="334"/>
      <c r="D55" s="100">
        <f>COUNTIF(B56:B59,"Yes")</f>
        <v>4</v>
      </c>
      <c r="E55" s="100" t="str">
        <f>B61</f>
        <v>Yes</v>
      </c>
      <c r="F55" s="100" t="str">
        <f>B63</f>
        <v>Yes</v>
      </c>
      <c r="G55" s="100" t="str">
        <f>B65</f>
        <v>Yes</v>
      </c>
      <c r="H55" s="100" t="str">
        <f>B67</f>
        <v>Yes</v>
      </c>
    </row>
    <row r="56" spans="1:8" x14ac:dyDescent="0.35">
      <c r="A56" s="101">
        <v>3.1</v>
      </c>
      <c r="B56" s="51" t="str">
        <f>'3. Section 3'!F5</f>
        <v>Yes</v>
      </c>
      <c r="D56" s="100" t="str">
        <f>IF(D55=4,"Yes","Not yet")</f>
        <v>Yes</v>
      </c>
      <c r="E56" s="100" t="str">
        <f>IF(E55="Yes", "Yes", "Not yet")</f>
        <v>Yes</v>
      </c>
      <c r="F56" s="100" t="str">
        <f t="shared" ref="F56:H56" si="1">IF(F55="Yes", "Yes", "Not yet")</f>
        <v>Yes</v>
      </c>
      <c r="G56" s="100" t="str">
        <f t="shared" si="1"/>
        <v>Yes</v>
      </c>
      <c r="H56" s="100" t="str">
        <f t="shared" si="1"/>
        <v>Yes</v>
      </c>
    </row>
    <row r="57" spans="1:8" x14ac:dyDescent="0.35">
      <c r="A57" s="101">
        <v>3.2</v>
      </c>
      <c r="B57" s="51" t="str">
        <f>'3. Section 3'!F6</f>
        <v>Yes</v>
      </c>
    </row>
    <row r="58" spans="1:8" x14ac:dyDescent="0.35">
      <c r="A58" s="101">
        <v>3.3</v>
      </c>
      <c r="B58" s="51" t="str">
        <f>'3. Section 3'!F7</f>
        <v>Yes</v>
      </c>
    </row>
    <row r="59" spans="1:8" x14ac:dyDescent="0.35">
      <c r="A59" s="101">
        <v>3.4</v>
      </c>
      <c r="B59" s="51" t="str">
        <f>'3. Section 3'!F8</f>
        <v>Yes</v>
      </c>
    </row>
    <row r="60" spans="1:8" x14ac:dyDescent="0.35">
      <c r="A60" s="334" t="s">
        <v>280</v>
      </c>
      <c r="B60" s="334"/>
    </row>
    <row r="61" spans="1:8" x14ac:dyDescent="0.35">
      <c r="A61" s="102">
        <v>3.9</v>
      </c>
      <c r="B61" s="51" t="str">
        <f>'3. Section 3'!F43</f>
        <v>Yes</v>
      </c>
    </row>
    <row r="62" spans="1:8" x14ac:dyDescent="0.35">
      <c r="A62" s="334" t="s">
        <v>283</v>
      </c>
      <c r="B62" s="334"/>
    </row>
    <row r="63" spans="1:8" x14ac:dyDescent="0.35">
      <c r="A63" s="102">
        <v>3.21</v>
      </c>
      <c r="B63" s="51" t="str">
        <f>'3. Section 3'!F76</f>
        <v>Yes</v>
      </c>
    </row>
    <row r="64" spans="1:8" x14ac:dyDescent="0.35">
      <c r="A64" s="334" t="s">
        <v>284</v>
      </c>
      <c r="B64" s="334"/>
    </row>
    <row r="65" spans="1:12" x14ac:dyDescent="0.35">
      <c r="A65" s="51" t="s">
        <v>281</v>
      </c>
      <c r="B65" s="51" t="str">
        <f>'3. Section 3'!F87</f>
        <v>Yes</v>
      </c>
    </row>
    <row r="66" spans="1:12" x14ac:dyDescent="0.35">
      <c r="A66" s="334" t="s">
        <v>285</v>
      </c>
      <c r="B66" s="334"/>
    </row>
    <row r="67" spans="1:12" x14ac:dyDescent="0.35">
      <c r="A67" s="102" t="s">
        <v>282</v>
      </c>
      <c r="B67" s="51" t="str">
        <f>'3. Section 3'!F91</f>
        <v>Yes</v>
      </c>
    </row>
    <row r="70" spans="1:12" s="53" customFormat="1" x14ac:dyDescent="0.35">
      <c r="A70" s="32" t="s">
        <v>148</v>
      </c>
    </row>
    <row r="71" spans="1:12" s="53" customFormat="1" x14ac:dyDescent="0.35"/>
    <row r="72" spans="1:12" s="53" customFormat="1" x14ac:dyDescent="0.35">
      <c r="B72" s="52"/>
      <c r="C72" s="52" t="s">
        <v>27</v>
      </c>
      <c r="D72" s="52" t="s">
        <v>28</v>
      </c>
      <c r="E72" s="52" t="s">
        <v>29</v>
      </c>
      <c r="F72" s="52" t="s">
        <v>30</v>
      </c>
      <c r="G72" s="52" t="s">
        <v>31</v>
      </c>
      <c r="H72" s="52" t="s">
        <v>32</v>
      </c>
      <c r="I72" s="52" t="s">
        <v>33</v>
      </c>
      <c r="J72" s="52" t="s">
        <v>34</v>
      </c>
      <c r="K72" s="52" t="s">
        <v>35</v>
      </c>
      <c r="L72" s="52" t="s">
        <v>36</v>
      </c>
    </row>
    <row r="73" spans="1:12" s="53" customFormat="1" ht="31" x14ac:dyDescent="0.35">
      <c r="B73" s="52" t="s">
        <v>37</v>
      </c>
      <c r="C73" s="52">
        <f>'4a. Section 4'!C8</f>
        <v>0</v>
      </c>
      <c r="D73" s="52" t="str">
        <f>'4a. Section 4'!D8</f>
        <v>N/A</v>
      </c>
      <c r="E73" s="52">
        <f>'4a. Section 4'!E8</f>
        <v>400</v>
      </c>
      <c r="F73" s="52">
        <f>'4a. Section 4'!F8</f>
        <v>0</v>
      </c>
      <c r="G73" s="52">
        <f>'4a. Section 4'!G8</f>
        <v>0</v>
      </c>
      <c r="H73" s="52">
        <f>'4a. Section 4'!H8</f>
        <v>0</v>
      </c>
      <c r="I73" s="52">
        <f>'4a. Section 4'!I8</f>
        <v>0</v>
      </c>
      <c r="J73" s="52">
        <f>'4a. Section 4'!J8</f>
        <v>0</v>
      </c>
      <c r="K73" s="52">
        <f>'4a. Section 4'!K8</f>
        <v>0</v>
      </c>
      <c r="L73" s="52">
        <f>'4a. Section 4'!L8</f>
        <v>200</v>
      </c>
    </row>
    <row r="74" spans="1:12" s="53" customFormat="1" x14ac:dyDescent="0.35">
      <c r="B74" s="52" t="s">
        <v>36</v>
      </c>
      <c r="C74" s="52">
        <f>'4a. Section 4'!L8</f>
        <v>200</v>
      </c>
      <c r="D74" s="52">
        <f>'4a. Section 4'!L8</f>
        <v>200</v>
      </c>
      <c r="E74" s="52">
        <f>'4a. Section 4'!L8</f>
        <v>200</v>
      </c>
      <c r="F74" s="52">
        <f>'4a. Section 4'!L8</f>
        <v>200</v>
      </c>
      <c r="G74" s="52">
        <f>'4a. Section 4'!L8</f>
        <v>200</v>
      </c>
      <c r="H74" s="52">
        <f>'4a. Section 4'!L8</f>
        <v>200</v>
      </c>
      <c r="I74" s="52">
        <f>'4a. Section 4'!L8</f>
        <v>200</v>
      </c>
      <c r="J74" s="52">
        <f>'4a. Section 4'!L8</f>
        <v>200</v>
      </c>
      <c r="K74" s="52">
        <f>'4a. Section 4'!L8</f>
        <v>200</v>
      </c>
      <c r="L74" s="52">
        <f>'4a. Section 4'!L8</f>
        <v>200</v>
      </c>
    </row>
    <row r="75" spans="1:12" s="53" customFormat="1" x14ac:dyDescent="0.35">
      <c r="B75" s="57"/>
      <c r="C75" s="57"/>
      <c r="D75" s="57"/>
      <c r="E75" s="57"/>
      <c r="F75" s="57"/>
      <c r="G75" s="57"/>
      <c r="H75" s="57"/>
      <c r="I75" s="57"/>
      <c r="J75" s="57"/>
      <c r="K75" s="57"/>
      <c r="L75" s="57"/>
    </row>
    <row r="76" spans="1:12" s="53" customFormat="1" x14ac:dyDescent="0.35">
      <c r="B76" s="57"/>
      <c r="C76" s="57"/>
      <c r="D76" s="57"/>
      <c r="E76" s="57"/>
      <c r="F76" s="57"/>
      <c r="G76" s="57"/>
      <c r="H76" s="57"/>
      <c r="I76" s="57"/>
      <c r="J76" s="57"/>
      <c r="K76" s="57"/>
      <c r="L76" s="57"/>
    </row>
    <row r="77" spans="1:12" s="53" customFormat="1" x14ac:dyDescent="0.35">
      <c r="A77" s="32" t="s">
        <v>149</v>
      </c>
      <c r="B77" s="57"/>
      <c r="C77" s="57"/>
      <c r="D77" s="57"/>
      <c r="E77" s="57"/>
      <c r="F77" s="57"/>
      <c r="G77" s="57"/>
      <c r="H77" s="57"/>
      <c r="I77" s="57"/>
      <c r="J77" s="57"/>
      <c r="K77" s="57"/>
      <c r="L77" s="57"/>
    </row>
    <row r="78" spans="1:12" s="53" customFormat="1" x14ac:dyDescent="0.35">
      <c r="B78" s="57"/>
      <c r="C78" s="57"/>
      <c r="D78" s="57"/>
      <c r="E78" s="57"/>
      <c r="F78" s="57"/>
      <c r="G78" s="57"/>
      <c r="H78" s="57"/>
      <c r="I78" s="57"/>
      <c r="J78" s="57"/>
      <c r="K78" s="57"/>
      <c r="L78" s="57"/>
    </row>
    <row r="79" spans="1:12" s="53" customFormat="1" x14ac:dyDescent="0.35">
      <c r="B79" s="52"/>
      <c r="C79" s="52" t="s">
        <v>27</v>
      </c>
      <c r="D79" s="52" t="s">
        <v>28</v>
      </c>
      <c r="E79" s="52" t="s">
        <v>29</v>
      </c>
      <c r="F79" s="52" t="s">
        <v>30</v>
      </c>
      <c r="G79" s="52" t="s">
        <v>31</v>
      </c>
      <c r="H79" s="52" t="s">
        <v>32</v>
      </c>
      <c r="I79" s="52" t="s">
        <v>33</v>
      </c>
      <c r="J79" s="52" t="s">
        <v>34</v>
      </c>
      <c r="K79" s="52" t="s">
        <v>35</v>
      </c>
      <c r="L79" s="52" t="s">
        <v>36</v>
      </c>
    </row>
    <row r="80" spans="1:12" s="53" customFormat="1" x14ac:dyDescent="0.35">
      <c r="B80" s="52" t="s">
        <v>138</v>
      </c>
      <c r="C80" s="52">
        <f>'4a. Section 4'!C17</f>
        <v>0</v>
      </c>
      <c r="D80" s="52">
        <f>'4a. Section 4'!D17</f>
        <v>261</v>
      </c>
      <c r="E80" s="52">
        <f>'4a. Section 4'!E17</f>
        <v>205</v>
      </c>
      <c r="F80" s="52">
        <f>'4a. Section 4'!F17</f>
        <v>0</v>
      </c>
      <c r="G80" s="52">
        <f>'4a. Section 4'!G17</f>
        <v>0</v>
      </c>
      <c r="H80" s="52">
        <f>'4a. Section 4'!H17</f>
        <v>0</v>
      </c>
      <c r="I80" s="52">
        <f>'4a. Section 4'!I17</f>
        <v>0</v>
      </c>
      <c r="J80" s="52">
        <f>'4a. Section 4'!J17</f>
        <v>0</v>
      </c>
      <c r="K80" s="52">
        <f>'4a. Section 4'!K17</f>
        <v>0</v>
      </c>
      <c r="L80" s="52">
        <f>'4a. Section 4'!L17</f>
        <v>130</v>
      </c>
    </row>
    <row r="81" spans="1:12" s="53" customFormat="1" x14ac:dyDescent="0.35">
      <c r="B81" s="52" t="s">
        <v>36</v>
      </c>
      <c r="C81" s="52">
        <f>'4a. Section 4'!L17</f>
        <v>130</v>
      </c>
      <c r="D81" s="52">
        <f>'4a. Section 4'!L17</f>
        <v>130</v>
      </c>
      <c r="E81" s="52">
        <f>'4a. Section 4'!L17</f>
        <v>130</v>
      </c>
      <c r="F81" s="52">
        <f>'4a. Section 4'!L17</f>
        <v>130</v>
      </c>
      <c r="G81" s="52">
        <f>'4a. Section 4'!L17</f>
        <v>130</v>
      </c>
      <c r="H81" s="52">
        <f>'4a. Section 4'!L17</f>
        <v>130</v>
      </c>
      <c r="I81" s="52">
        <f>'4a. Section 4'!L17</f>
        <v>130</v>
      </c>
      <c r="J81" s="52">
        <f>'4a. Section 4'!L17</f>
        <v>130</v>
      </c>
      <c r="K81" s="52">
        <f>'4a. Section 4'!L17</f>
        <v>130</v>
      </c>
      <c r="L81" s="52">
        <f>'4a. Section 4'!L17</f>
        <v>130</v>
      </c>
    </row>
    <row r="82" spans="1:12" s="53" customFormat="1" x14ac:dyDescent="0.35">
      <c r="B82" s="57"/>
      <c r="C82" s="57"/>
      <c r="D82" s="57"/>
      <c r="E82" s="57"/>
      <c r="F82" s="57"/>
      <c r="G82" s="57"/>
      <c r="H82" s="57"/>
      <c r="I82" s="57"/>
      <c r="J82" s="57"/>
      <c r="K82" s="57"/>
      <c r="L82" s="57"/>
    </row>
    <row r="83" spans="1:12" s="53" customFormat="1" x14ac:dyDescent="0.35">
      <c r="A83" s="32" t="s">
        <v>150</v>
      </c>
      <c r="B83" s="57"/>
      <c r="C83" s="57"/>
      <c r="D83" s="57"/>
      <c r="E83" s="57"/>
      <c r="F83" s="57"/>
      <c r="G83" s="57"/>
      <c r="H83" s="57"/>
      <c r="I83" s="57"/>
      <c r="J83" s="57"/>
      <c r="K83" s="57"/>
      <c r="L83" s="57"/>
    </row>
    <row r="84" spans="1:12" s="53" customFormat="1" x14ac:dyDescent="0.35">
      <c r="B84" s="52"/>
      <c r="C84" s="52" t="s">
        <v>27</v>
      </c>
      <c r="D84" s="52" t="s">
        <v>28</v>
      </c>
      <c r="E84" s="52" t="s">
        <v>29</v>
      </c>
      <c r="F84" s="52" t="s">
        <v>30</v>
      </c>
      <c r="G84" s="52" t="s">
        <v>31</v>
      </c>
      <c r="H84" s="52" t="s">
        <v>32</v>
      </c>
      <c r="I84" s="52" t="s">
        <v>33</v>
      </c>
      <c r="J84" s="52" t="s">
        <v>34</v>
      </c>
      <c r="K84" s="52" t="s">
        <v>35</v>
      </c>
      <c r="L84" s="52" t="s">
        <v>36</v>
      </c>
    </row>
    <row r="85" spans="1:12" s="53" customFormat="1" ht="31" x14ac:dyDescent="0.35">
      <c r="B85" s="52" t="s">
        <v>55</v>
      </c>
      <c r="C85" s="52">
        <f>'4a. Section 4'!C26</f>
        <v>0</v>
      </c>
      <c r="D85" s="52">
        <f>'4a. Section 4'!D26</f>
        <v>28</v>
      </c>
      <c r="E85" s="52">
        <f>'4a. Section 4'!E26</f>
        <v>37</v>
      </c>
      <c r="F85" s="52">
        <f>'4a. Section 4'!F26</f>
        <v>0</v>
      </c>
      <c r="G85" s="52">
        <f>'4a. Section 4'!G26</f>
        <v>0</v>
      </c>
      <c r="H85" s="52">
        <f>'4a. Section 4'!H26</f>
        <v>0</v>
      </c>
      <c r="I85" s="52">
        <f>'4a. Section 4'!I26</f>
        <v>0</v>
      </c>
      <c r="J85" s="52">
        <f>'4a. Section 4'!J26</f>
        <v>0</v>
      </c>
      <c r="K85" s="52">
        <f>'4a. Section 4'!K26</f>
        <v>0</v>
      </c>
      <c r="L85" s="52">
        <f>'4a. Section 4'!L26</f>
        <v>14</v>
      </c>
    </row>
    <row r="86" spans="1:12" s="53" customFormat="1" x14ac:dyDescent="0.35">
      <c r="B86" s="52" t="s">
        <v>36</v>
      </c>
      <c r="C86" s="52">
        <f>'4a. Section 4'!L26</f>
        <v>14</v>
      </c>
      <c r="D86" s="52">
        <f>'4a. Section 4'!L26</f>
        <v>14</v>
      </c>
      <c r="E86" s="52">
        <f>'4a. Section 4'!L26</f>
        <v>14</v>
      </c>
      <c r="F86" s="52">
        <f>'4a. Section 4'!L26</f>
        <v>14</v>
      </c>
      <c r="G86" s="52">
        <f>'4a. Section 4'!L26</f>
        <v>14</v>
      </c>
      <c r="H86" s="52">
        <f>'4a. Section 4'!L26</f>
        <v>14</v>
      </c>
      <c r="I86" s="52">
        <f>'4a. Section 4'!L26</f>
        <v>14</v>
      </c>
      <c r="J86" s="52">
        <f>'4a. Section 4'!L26</f>
        <v>14</v>
      </c>
      <c r="K86" s="52">
        <f>'4a. Section 4'!L26</f>
        <v>14</v>
      </c>
      <c r="L86" s="52">
        <f>'4a. Section 4'!L26</f>
        <v>14</v>
      </c>
    </row>
    <row r="87" spans="1:12" s="53" customFormat="1" x14ac:dyDescent="0.35">
      <c r="B87" s="57"/>
      <c r="C87" s="57"/>
      <c r="D87" s="57"/>
      <c r="E87" s="57"/>
      <c r="F87" s="57"/>
      <c r="G87" s="57"/>
      <c r="H87" s="57"/>
      <c r="I87" s="57"/>
      <c r="J87" s="57"/>
      <c r="K87" s="57"/>
      <c r="L87" s="57"/>
    </row>
    <row r="88" spans="1:12" s="53" customFormat="1" x14ac:dyDescent="0.35">
      <c r="A88" s="32" t="s">
        <v>151</v>
      </c>
      <c r="B88" s="57"/>
      <c r="C88" s="57"/>
      <c r="D88" s="57"/>
      <c r="E88" s="57"/>
      <c r="F88" s="57"/>
      <c r="G88" s="57"/>
      <c r="H88" s="57"/>
      <c r="I88" s="57"/>
      <c r="J88" s="57"/>
      <c r="K88" s="57"/>
      <c r="L88" s="57"/>
    </row>
    <row r="89" spans="1:12" s="53" customFormat="1" x14ac:dyDescent="0.35">
      <c r="B89" s="57"/>
      <c r="C89" s="57"/>
      <c r="D89" s="57"/>
      <c r="E89" s="57"/>
      <c r="F89" s="57"/>
      <c r="G89" s="57"/>
      <c r="H89" s="57"/>
      <c r="I89" s="57"/>
      <c r="J89" s="57"/>
      <c r="K89" s="57"/>
      <c r="L89" s="57"/>
    </row>
    <row r="90" spans="1:12" s="53" customFormat="1" x14ac:dyDescent="0.35">
      <c r="B90" s="52"/>
      <c r="C90" s="52" t="s">
        <v>27</v>
      </c>
      <c r="D90" s="52" t="s">
        <v>28</v>
      </c>
      <c r="E90" s="52" t="s">
        <v>29</v>
      </c>
      <c r="F90" s="52" t="s">
        <v>30</v>
      </c>
      <c r="G90" s="52" t="s">
        <v>31</v>
      </c>
      <c r="H90" s="52" t="s">
        <v>32</v>
      </c>
      <c r="I90" s="52" t="s">
        <v>33</v>
      </c>
      <c r="J90" s="52" t="s">
        <v>34</v>
      </c>
      <c r="K90" s="52" t="s">
        <v>35</v>
      </c>
      <c r="L90" s="52" t="s">
        <v>36</v>
      </c>
    </row>
    <row r="91" spans="1:12" s="53" customFormat="1" ht="46.5" x14ac:dyDescent="0.35">
      <c r="B91" s="52" t="s">
        <v>41</v>
      </c>
      <c r="C91" s="52">
        <f>'4a. Section 4'!C35</f>
        <v>0</v>
      </c>
      <c r="D91" s="52" t="str">
        <f>'4a. Section 4'!D35</f>
        <v>N/A</v>
      </c>
      <c r="E91" s="52">
        <f>'4a. Section 4'!E35</f>
        <v>64</v>
      </c>
      <c r="F91" s="52">
        <f>'4a. Section 4'!F35</f>
        <v>0</v>
      </c>
      <c r="G91" s="52">
        <f>'4a. Section 4'!G35</f>
        <v>0</v>
      </c>
      <c r="H91" s="52">
        <f>'4a. Section 4'!H35</f>
        <v>0</v>
      </c>
      <c r="I91" s="52">
        <f>'4a. Section 4'!I35</f>
        <v>0</v>
      </c>
      <c r="J91" s="52">
        <f>'4a. Section 4'!J35</f>
        <v>0</v>
      </c>
      <c r="K91" s="52">
        <f>'4a. Section 4'!K35</f>
        <v>0</v>
      </c>
      <c r="L91" s="52">
        <f>'4a. Section 4'!L35</f>
        <v>21</v>
      </c>
    </row>
    <row r="92" spans="1:12" s="53" customFormat="1" x14ac:dyDescent="0.35">
      <c r="B92" s="52" t="s">
        <v>36</v>
      </c>
      <c r="C92" s="52">
        <f>'4a. Section 4'!L35</f>
        <v>21</v>
      </c>
      <c r="D92" s="52">
        <f>'4a. Section 4'!L35</f>
        <v>21</v>
      </c>
      <c r="E92" s="52">
        <f>'4a. Section 4'!L35</f>
        <v>21</v>
      </c>
      <c r="F92" s="52">
        <f>'4a. Section 4'!L35</f>
        <v>21</v>
      </c>
      <c r="G92" s="52">
        <f>'4a. Section 4'!L35</f>
        <v>21</v>
      </c>
      <c r="H92" s="52">
        <f>'4a. Section 4'!L35</f>
        <v>21</v>
      </c>
      <c r="I92" s="52">
        <f>'4a. Section 4'!L35</f>
        <v>21</v>
      </c>
      <c r="J92" s="52">
        <f>'4a. Section 4'!L35</f>
        <v>21</v>
      </c>
      <c r="K92" s="52">
        <f>'4a. Section 4'!L35</f>
        <v>21</v>
      </c>
      <c r="L92" s="52">
        <f>'4a. Section 4'!L35</f>
        <v>21</v>
      </c>
    </row>
    <row r="93" spans="1:12" s="53" customFormat="1" x14ac:dyDescent="0.35">
      <c r="B93" s="57"/>
      <c r="C93" s="57"/>
      <c r="D93" s="57"/>
      <c r="E93" s="57"/>
      <c r="F93" s="57"/>
      <c r="G93" s="57"/>
      <c r="H93" s="57"/>
      <c r="I93" s="57"/>
      <c r="J93" s="57"/>
      <c r="K93" s="57"/>
      <c r="L93" s="57"/>
    </row>
    <row r="94" spans="1:12" s="53" customFormat="1" x14ac:dyDescent="0.35">
      <c r="A94" s="32" t="s">
        <v>152</v>
      </c>
      <c r="B94" s="57"/>
      <c r="C94" s="57"/>
      <c r="D94" s="57"/>
      <c r="E94" s="57"/>
      <c r="F94" s="57"/>
      <c r="G94" s="57"/>
      <c r="H94" s="57"/>
      <c r="I94" s="57"/>
      <c r="J94" s="57"/>
      <c r="K94" s="57"/>
      <c r="L94" s="57"/>
    </row>
    <row r="95" spans="1:12" s="53" customFormat="1" x14ac:dyDescent="0.35">
      <c r="B95" s="57"/>
      <c r="C95" s="57"/>
      <c r="D95" s="57"/>
      <c r="E95" s="57"/>
      <c r="F95" s="57"/>
      <c r="G95" s="57"/>
      <c r="H95" s="57"/>
      <c r="I95" s="57"/>
      <c r="J95" s="57"/>
      <c r="K95" s="57"/>
      <c r="L95" s="57"/>
    </row>
    <row r="96" spans="1:12" s="53" customFormat="1" x14ac:dyDescent="0.35">
      <c r="B96" s="52"/>
      <c r="C96" s="52" t="s">
        <v>27</v>
      </c>
      <c r="D96" s="52" t="s">
        <v>28</v>
      </c>
      <c r="E96" s="52" t="s">
        <v>29</v>
      </c>
      <c r="F96" s="52" t="s">
        <v>30</v>
      </c>
      <c r="G96" s="52" t="s">
        <v>31</v>
      </c>
      <c r="H96" s="52" t="s">
        <v>32</v>
      </c>
      <c r="I96" s="52" t="s">
        <v>33</v>
      </c>
      <c r="J96" s="52" t="s">
        <v>34</v>
      </c>
      <c r="K96" s="52" t="s">
        <v>35</v>
      </c>
      <c r="L96" s="52" t="s">
        <v>36</v>
      </c>
    </row>
    <row r="97" spans="1:12" s="53" customFormat="1" ht="46.5" x14ac:dyDescent="0.35">
      <c r="B97" s="52" t="s">
        <v>40</v>
      </c>
      <c r="C97" s="52">
        <f>'4a. Section 4'!C44</f>
        <v>0</v>
      </c>
      <c r="D97" s="52">
        <f>'4a. Section 4'!D44</f>
        <v>0</v>
      </c>
      <c r="E97" s="52">
        <f>'4a. Section 4'!E44</f>
        <v>192</v>
      </c>
      <c r="F97" s="52">
        <f>'4a. Section 4'!F44</f>
        <v>0</v>
      </c>
      <c r="G97" s="52">
        <f>'4a. Section 4'!G44</f>
        <v>0</v>
      </c>
      <c r="H97" s="52">
        <f>'4a. Section 4'!H44</f>
        <v>0</v>
      </c>
      <c r="I97" s="52">
        <f>'4a. Section 4'!I44</f>
        <v>0</v>
      </c>
      <c r="J97" s="52">
        <f>'4a. Section 4'!J44</f>
        <v>0</v>
      </c>
      <c r="K97" s="52">
        <f>'4a. Section 4'!K44</f>
        <v>0</v>
      </c>
      <c r="L97" s="52">
        <f>'4a. Section 4'!L44</f>
        <v>96</v>
      </c>
    </row>
    <row r="98" spans="1:12" s="53" customFormat="1" x14ac:dyDescent="0.35">
      <c r="B98" s="52" t="s">
        <v>36</v>
      </c>
      <c r="C98" s="52">
        <f>'4a. Section 4'!L44</f>
        <v>96</v>
      </c>
      <c r="D98" s="52">
        <f>'4a. Section 4'!L44</f>
        <v>96</v>
      </c>
      <c r="E98" s="52">
        <f>'4a. Section 4'!L44</f>
        <v>96</v>
      </c>
      <c r="F98" s="52">
        <f>'4a. Section 4'!L44</f>
        <v>96</v>
      </c>
      <c r="G98" s="52">
        <f>'4a. Section 4'!L44</f>
        <v>96</v>
      </c>
      <c r="H98" s="52">
        <f>'4a. Section 4'!L44</f>
        <v>96</v>
      </c>
      <c r="I98" s="52">
        <f>'4a. Section 4'!L44</f>
        <v>96</v>
      </c>
      <c r="J98" s="52">
        <f>'4a. Section 4'!L44</f>
        <v>96</v>
      </c>
      <c r="K98" s="52">
        <f>'4a. Section 4'!L44</f>
        <v>96</v>
      </c>
      <c r="L98" s="52">
        <f>'4a. Section 4'!L44</f>
        <v>96</v>
      </c>
    </row>
    <row r="99" spans="1:12" s="53" customFormat="1" x14ac:dyDescent="0.35">
      <c r="B99" s="57"/>
      <c r="C99" s="57"/>
      <c r="D99" s="57"/>
      <c r="E99" s="57"/>
      <c r="F99" s="57"/>
      <c r="G99" s="57"/>
      <c r="H99" s="57"/>
      <c r="I99" s="57"/>
      <c r="J99" s="57"/>
      <c r="K99" s="57"/>
      <c r="L99" s="57"/>
    </row>
    <row r="100" spans="1:12" s="53" customFormat="1" x14ac:dyDescent="0.35">
      <c r="A100" s="32" t="s">
        <v>185</v>
      </c>
      <c r="B100" s="57"/>
      <c r="C100" s="57"/>
      <c r="D100" s="57"/>
      <c r="E100" s="57"/>
      <c r="F100" s="57"/>
      <c r="G100" s="57"/>
      <c r="H100" s="57"/>
      <c r="I100" s="57"/>
      <c r="J100" s="57"/>
      <c r="K100" s="57"/>
      <c r="L100" s="57"/>
    </row>
    <row r="101" spans="1:12" s="53" customFormat="1" x14ac:dyDescent="0.35">
      <c r="B101" s="57"/>
      <c r="C101" s="57"/>
      <c r="D101" s="57"/>
      <c r="E101" s="57"/>
      <c r="F101" s="57"/>
      <c r="G101" s="57"/>
      <c r="H101" s="57"/>
      <c r="I101" s="57"/>
      <c r="J101" s="57"/>
      <c r="K101" s="57"/>
      <c r="L101" s="57"/>
    </row>
    <row r="102" spans="1:12" s="53" customFormat="1" x14ac:dyDescent="0.35">
      <c r="B102" s="52"/>
      <c r="C102" s="58" t="s">
        <v>168</v>
      </c>
      <c r="D102" s="58" t="s">
        <v>169</v>
      </c>
      <c r="E102" s="58" t="s">
        <v>170</v>
      </c>
      <c r="F102" s="58" t="s">
        <v>171</v>
      </c>
      <c r="G102" s="58" t="s">
        <v>172</v>
      </c>
      <c r="H102" s="58" t="s">
        <v>173</v>
      </c>
      <c r="I102" s="58" t="s">
        <v>174</v>
      </c>
      <c r="J102" s="58" t="s">
        <v>175</v>
      </c>
      <c r="K102" s="58" t="s">
        <v>176</v>
      </c>
      <c r="L102" s="52" t="s">
        <v>36</v>
      </c>
    </row>
    <row r="103" spans="1:12" s="53" customFormat="1" ht="31" x14ac:dyDescent="0.35">
      <c r="B103" s="52" t="s">
        <v>181</v>
      </c>
      <c r="C103" s="52">
        <f>'4a. Section 4'!P8</f>
        <v>0</v>
      </c>
      <c r="D103" s="52">
        <f>'4a. Section 4'!Q8</f>
        <v>124</v>
      </c>
      <c r="E103" s="52">
        <f>'4a. Section 4'!R8</f>
        <v>159</v>
      </c>
      <c r="F103" s="52">
        <f>'4a. Section 4'!S8</f>
        <v>0</v>
      </c>
      <c r="G103" s="52">
        <f>'4a. Section 4'!T8</f>
        <v>0</v>
      </c>
      <c r="H103" s="52">
        <f>'4a. Section 4'!U8</f>
        <v>0</v>
      </c>
      <c r="I103" s="52">
        <f>'4a. Section 4'!V8</f>
        <v>0</v>
      </c>
      <c r="J103" s="52">
        <f>'4a. Section 4'!W8</f>
        <v>0</v>
      </c>
      <c r="K103" s="52">
        <f>'4a. Section 4'!X8</f>
        <v>0</v>
      </c>
      <c r="L103" s="52">
        <f>'4a. Section 4'!Y8</f>
        <v>62</v>
      </c>
    </row>
    <row r="104" spans="1:12" s="53" customFormat="1" x14ac:dyDescent="0.35">
      <c r="B104" s="52" t="s">
        <v>36</v>
      </c>
      <c r="C104" s="52">
        <f>'4a. Section 4'!Y8</f>
        <v>62</v>
      </c>
      <c r="D104" s="52">
        <f>'4a. Section 4'!Y8</f>
        <v>62</v>
      </c>
      <c r="E104" s="52">
        <f>'4a. Section 4'!Y8</f>
        <v>62</v>
      </c>
      <c r="F104" s="52">
        <f>'4a. Section 4'!Y8</f>
        <v>62</v>
      </c>
      <c r="G104" s="52">
        <f>'4a. Section 4'!Y8</f>
        <v>62</v>
      </c>
      <c r="H104" s="52">
        <f>'4a. Section 4'!Y8</f>
        <v>62</v>
      </c>
      <c r="I104" s="52">
        <f>'4a. Section 4'!Y8</f>
        <v>62</v>
      </c>
      <c r="J104" s="52">
        <f>'4a. Section 4'!Y8</f>
        <v>62</v>
      </c>
      <c r="K104" s="52">
        <f>'4a. Section 4'!Y8</f>
        <v>62</v>
      </c>
      <c r="L104" s="52">
        <f>'4a. Section 4'!Y8</f>
        <v>62</v>
      </c>
    </row>
    <row r="105" spans="1:12" s="53" customFormat="1" x14ac:dyDescent="0.35">
      <c r="B105" s="57"/>
      <c r="C105" s="57"/>
      <c r="D105" s="57"/>
      <c r="E105" s="57"/>
      <c r="F105" s="57"/>
      <c r="G105" s="57"/>
      <c r="H105" s="57"/>
      <c r="I105" s="57"/>
      <c r="J105" s="57"/>
      <c r="K105" s="57"/>
      <c r="L105" s="57"/>
    </row>
    <row r="106" spans="1:12" s="53" customFormat="1" x14ac:dyDescent="0.35">
      <c r="B106" s="57"/>
      <c r="C106" s="57"/>
      <c r="D106" s="57"/>
      <c r="E106" s="57"/>
      <c r="F106" s="57"/>
      <c r="G106" s="57"/>
      <c r="H106" s="57"/>
      <c r="I106" s="57"/>
      <c r="J106" s="57"/>
      <c r="K106" s="57"/>
      <c r="L106" s="57"/>
    </row>
    <row r="107" spans="1:12" s="53" customFormat="1" x14ac:dyDescent="0.35">
      <c r="A107" s="32" t="s">
        <v>186</v>
      </c>
      <c r="B107" s="57"/>
      <c r="C107" s="57"/>
      <c r="D107" s="57"/>
      <c r="E107" s="57"/>
      <c r="F107" s="57"/>
      <c r="G107" s="57"/>
      <c r="H107" s="57"/>
      <c r="I107" s="57"/>
      <c r="J107" s="57"/>
      <c r="K107" s="57"/>
      <c r="L107" s="57"/>
    </row>
    <row r="108" spans="1:12" s="53" customFormat="1" x14ac:dyDescent="0.35">
      <c r="B108" s="57"/>
      <c r="C108" s="57"/>
      <c r="D108" s="57"/>
      <c r="E108" s="57"/>
      <c r="F108" s="57"/>
      <c r="G108" s="57"/>
      <c r="H108" s="57"/>
      <c r="I108" s="57"/>
      <c r="J108" s="57"/>
      <c r="K108" s="57"/>
      <c r="L108" s="57"/>
    </row>
    <row r="109" spans="1:12" s="53" customFormat="1" x14ac:dyDescent="0.35">
      <c r="B109" s="52"/>
      <c r="C109" s="58" t="s">
        <v>168</v>
      </c>
      <c r="D109" s="58" t="s">
        <v>169</v>
      </c>
      <c r="E109" s="58" t="s">
        <v>170</v>
      </c>
      <c r="F109" s="58" t="s">
        <v>171</v>
      </c>
      <c r="G109" s="58" t="s">
        <v>172</v>
      </c>
      <c r="H109" s="58" t="s">
        <v>173</v>
      </c>
      <c r="I109" s="58" t="s">
        <v>174</v>
      </c>
      <c r="J109" s="58" t="s">
        <v>175</v>
      </c>
      <c r="K109" s="58" t="s">
        <v>176</v>
      </c>
      <c r="L109" s="52" t="s">
        <v>36</v>
      </c>
    </row>
    <row r="110" spans="1:12" s="53" customFormat="1" x14ac:dyDescent="0.35">
      <c r="B110" s="52" t="s">
        <v>182</v>
      </c>
      <c r="C110" s="52">
        <f>'4a. Section 4'!P17</f>
        <v>0</v>
      </c>
      <c r="D110" s="52">
        <f>'4a. Section 4'!Q17</f>
        <v>9</v>
      </c>
      <c r="E110" s="52">
        <f>'4a. Section 4'!R17</f>
        <v>17</v>
      </c>
      <c r="F110" s="52">
        <f>'4a. Section 4'!S17</f>
        <v>0</v>
      </c>
      <c r="G110" s="52">
        <f>'4a. Section 4'!T17</f>
        <v>0</v>
      </c>
      <c r="H110" s="52">
        <f>'4a. Section 4'!U17</f>
        <v>0</v>
      </c>
      <c r="I110" s="52">
        <f>'4a. Section 4'!V17</f>
        <v>0</v>
      </c>
      <c r="J110" s="52">
        <f>'4a. Section 4'!W17</f>
        <v>0</v>
      </c>
      <c r="K110" s="52">
        <f>'4a. Section 4'!X17</f>
        <v>0</v>
      </c>
      <c r="L110" s="52">
        <f>'4a. Section 4'!Y17</f>
        <v>8</v>
      </c>
    </row>
    <row r="111" spans="1:12" s="53" customFormat="1" x14ac:dyDescent="0.35">
      <c r="B111" s="52" t="s">
        <v>36</v>
      </c>
      <c r="C111" s="52">
        <f>'4a. Section 4'!Y17</f>
        <v>8</v>
      </c>
      <c r="D111" s="52">
        <f>'4a. Section 4'!Y17</f>
        <v>8</v>
      </c>
      <c r="E111" s="52">
        <f>'4a. Section 4'!Y17</f>
        <v>8</v>
      </c>
      <c r="F111" s="52">
        <f>'4a. Section 4'!Y17</f>
        <v>8</v>
      </c>
      <c r="G111" s="52">
        <f>'4a. Section 4'!Y17</f>
        <v>8</v>
      </c>
      <c r="H111" s="52">
        <f>'4a. Section 4'!Y17</f>
        <v>8</v>
      </c>
      <c r="I111" s="52">
        <f>'4a. Section 4'!Y17</f>
        <v>8</v>
      </c>
      <c r="J111" s="52">
        <f>'4a. Section 4'!Y17</f>
        <v>8</v>
      </c>
      <c r="K111" s="52">
        <f>'4a. Section 4'!Y17</f>
        <v>8</v>
      </c>
      <c r="L111" s="52">
        <f>'4a. Section 4'!Y17</f>
        <v>8</v>
      </c>
    </row>
    <row r="112" spans="1:12" s="53" customFormat="1" x14ac:dyDescent="0.35">
      <c r="B112" s="57"/>
      <c r="C112" s="57"/>
      <c r="D112" s="57"/>
      <c r="E112" s="57"/>
      <c r="F112" s="57"/>
      <c r="G112" s="57"/>
      <c r="H112" s="57"/>
      <c r="I112" s="57"/>
      <c r="J112" s="57"/>
      <c r="K112" s="57"/>
      <c r="L112" s="57"/>
    </row>
    <row r="113" spans="1:12" s="53" customFormat="1" x14ac:dyDescent="0.35">
      <c r="A113" s="32" t="s">
        <v>187</v>
      </c>
      <c r="B113" s="57"/>
      <c r="C113" s="57"/>
      <c r="D113" s="57"/>
      <c r="E113" s="57"/>
      <c r="F113" s="57"/>
      <c r="G113" s="57"/>
      <c r="H113" s="57"/>
      <c r="I113" s="57"/>
      <c r="J113" s="57"/>
      <c r="K113" s="57"/>
      <c r="L113" s="57"/>
    </row>
    <row r="114" spans="1:12" s="53" customFormat="1" x14ac:dyDescent="0.35">
      <c r="B114" s="52"/>
      <c r="C114" s="58" t="s">
        <v>168</v>
      </c>
      <c r="D114" s="58" t="s">
        <v>169</v>
      </c>
      <c r="E114" s="58" t="s">
        <v>170</v>
      </c>
      <c r="F114" s="58" t="s">
        <v>171</v>
      </c>
      <c r="G114" s="58" t="s">
        <v>172</v>
      </c>
      <c r="H114" s="58" t="s">
        <v>173</v>
      </c>
      <c r="I114" s="58" t="s">
        <v>174</v>
      </c>
      <c r="J114" s="58" t="s">
        <v>175</v>
      </c>
      <c r="K114" s="58" t="s">
        <v>176</v>
      </c>
      <c r="L114" s="52" t="s">
        <v>36</v>
      </c>
    </row>
    <row r="115" spans="1:12" s="53" customFormat="1" ht="31" x14ac:dyDescent="0.35">
      <c r="B115" s="52" t="s">
        <v>55</v>
      </c>
      <c r="C115" s="52">
        <f>'4a. Section 4'!P26</f>
        <v>0</v>
      </c>
      <c r="D115" s="52">
        <f>'4a. Section 4'!Q26</f>
        <v>2</v>
      </c>
      <c r="E115" s="52">
        <f>'4a. Section 4'!R26</f>
        <v>7</v>
      </c>
      <c r="F115" s="52">
        <f>'4a. Section 4'!S26</f>
        <v>0</v>
      </c>
      <c r="G115" s="52">
        <f>'4a. Section 4'!T26</f>
        <v>0</v>
      </c>
      <c r="H115" s="52">
        <f>'4a. Section 4'!U26</f>
        <v>0</v>
      </c>
      <c r="I115" s="52">
        <f>'4a. Section 4'!V26</f>
        <v>0</v>
      </c>
      <c r="J115" s="52">
        <f>'4a. Section 4'!W26</f>
        <v>0</v>
      </c>
      <c r="K115" s="52">
        <f>'4a. Section 4'!X26</f>
        <v>0</v>
      </c>
      <c r="L115" s="52">
        <f>'4a. Section 4'!Y26</f>
        <v>2</v>
      </c>
    </row>
    <row r="116" spans="1:12" s="53" customFormat="1" x14ac:dyDescent="0.35">
      <c r="B116" s="52" t="s">
        <v>36</v>
      </c>
      <c r="C116" s="52">
        <f>'4a. Section 4'!Y26</f>
        <v>2</v>
      </c>
      <c r="D116" s="52">
        <f>'4a. Section 4'!Y26</f>
        <v>2</v>
      </c>
      <c r="E116" s="52">
        <f>'4a. Section 4'!Y26</f>
        <v>2</v>
      </c>
      <c r="F116" s="52">
        <f>'4a. Section 4'!Y26</f>
        <v>2</v>
      </c>
      <c r="G116" s="52">
        <f>'4a. Section 4'!Y26</f>
        <v>2</v>
      </c>
      <c r="H116" s="52">
        <f>'4a. Section 4'!Y26</f>
        <v>2</v>
      </c>
      <c r="I116" s="52">
        <f>'4a. Section 4'!Y26</f>
        <v>2</v>
      </c>
      <c r="J116" s="52">
        <f>'4a. Section 4'!Y26</f>
        <v>2</v>
      </c>
      <c r="K116" s="52">
        <f>'4a. Section 4'!Y26</f>
        <v>2</v>
      </c>
      <c r="L116" s="52">
        <f>'4a. Section 4'!Y26</f>
        <v>2</v>
      </c>
    </row>
    <row r="117" spans="1:12" s="53" customFormat="1" x14ac:dyDescent="0.35">
      <c r="B117" s="57"/>
      <c r="C117" s="57"/>
      <c r="D117" s="57"/>
      <c r="E117" s="57"/>
      <c r="F117" s="57"/>
      <c r="G117" s="57"/>
      <c r="H117" s="57"/>
      <c r="I117" s="57"/>
      <c r="J117" s="57"/>
      <c r="K117" s="57"/>
      <c r="L117" s="57"/>
    </row>
    <row r="118" spans="1:12" s="53" customFormat="1" x14ac:dyDescent="0.35">
      <c r="A118" s="32" t="s">
        <v>188</v>
      </c>
      <c r="B118" s="57"/>
      <c r="C118" s="57"/>
      <c r="D118" s="57"/>
      <c r="E118" s="57"/>
      <c r="F118" s="57"/>
      <c r="G118" s="57"/>
      <c r="H118" s="57"/>
      <c r="I118" s="57"/>
      <c r="J118" s="57"/>
      <c r="K118" s="57"/>
      <c r="L118" s="57"/>
    </row>
    <row r="119" spans="1:12" s="53" customFormat="1" x14ac:dyDescent="0.35">
      <c r="B119" s="57"/>
      <c r="C119" s="57"/>
      <c r="D119" s="57"/>
      <c r="E119" s="57"/>
      <c r="F119" s="57"/>
      <c r="G119" s="57"/>
      <c r="H119" s="57"/>
      <c r="I119" s="57"/>
      <c r="J119" s="57"/>
      <c r="K119" s="57"/>
      <c r="L119" s="57"/>
    </row>
    <row r="120" spans="1:12" s="53" customFormat="1" x14ac:dyDescent="0.35">
      <c r="B120" s="52"/>
      <c r="C120" s="58" t="s">
        <v>168</v>
      </c>
      <c r="D120" s="58" t="s">
        <v>169</v>
      </c>
      <c r="E120" s="58" t="s">
        <v>170</v>
      </c>
      <c r="F120" s="58" t="s">
        <v>171</v>
      </c>
      <c r="G120" s="58" t="s">
        <v>172</v>
      </c>
      <c r="H120" s="58" t="s">
        <v>173</v>
      </c>
      <c r="I120" s="58" t="s">
        <v>174</v>
      </c>
      <c r="J120" s="58" t="s">
        <v>175</v>
      </c>
      <c r="K120" s="58" t="s">
        <v>176</v>
      </c>
      <c r="L120" s="52" t="s">
        <v>36</v>
      </c>
    </row>
    <row r="121" spans="1:12" s="53" customFormat="1" ht="46.5" x14ac:dyDescent="0.35">
      <c r="B121" s="52" t="s">
        <v>183</v>
      </c>
      <c r="C121" s="52">
        <f>'4a. Section 4'!P35</f>
        <v>0</v>
      </c>
      <c r="D121" s="52">
        <f>'4a. Section 4'!Q35</f>
        <v>15</v>
      </c>
      <c r="E121" s="52">
        <f>'4a. Section 4'!R35</f>
        <v>25</v>
      </c>
      <c r="F121" s="52">
        <f>'4a. Section 4'!S35</f>
        <v>0</v>
      </c>
      <c r="G121" s="52">
        <f>'4a. Section 4'!T35</f>
        <v>0</v>
      </c>
      <c r="H121" s="52">
        <f>'4a. Section 4'!U35</f>
        <v>0</v>
      </c>
      <c r="I121" s="52">
        <f>'4a. Section 4'!V35</f>
        <v>0</v>
      </c>
      <c r="J121" s="52">
        <f>'4a. Section 4'!W35</f>
        <v>0</v>
      </c>
      <c r="K121" s="52">
        <f>'4a. Section 4'!X35</f>
        <v>0</v>
      </c>
      <c r="L121" s="52">
        <f>'4a. Section 4'!Y35</f>
        <v>12</v>
      </c>
    </row>
    <row r="122" spans="1:12" s="53" customFormat="1" x14ac:dyDescent="0.35">
      <c r="B122" s="52" t="s">
        <v>36</v>
      </c>
      <c r="C122" s="52">
        <f>'4a. Section 4'!Y35</f>
        <v>12</v>
      </c>
      <c r="D122" s="52">
        <f>'4a. Section 4'!Y35</f>
        <v>12</v>
      </c>
      <c r="E122" s="52">
        <f>'4a. Section 4'!Y35</f>
        <v>12</v>
      </c>
      <c r="F122" s="52">
        <f>'4a. Section 4'!Y35</f>
        <v>12</v>
      </c>
      <c r="G122" s="52">
        <f>'4a. Section 4'!Y35</f>
        <v>12</v>
      </c>
      <c r="H122" s="52">
        <f>'4a. Section 4'!Y35</f>
        <v>12</v>
      </c>
      <c r="I122" s="52">
        <f>'4a. Section 4'!Y35</f>
        <v>12</v>
      </c>
      <c r="J122" s="52">
        <f>'4a. Section 4'!Y35</f>
        <v>12</v>
      </c>
      <c r="K122" s="52">
        <f>'4a. Section 4'!Y35</f>
        <v>12</v>
      </c>
      <c r="L122" s="52">
        <f>'4a. Section 4'!Y35</f>
        <v>12</v>
      </c>
    </row>
    <row r="123" spans="1:12" s="53" customFormat="1" x14ac:dyDescent="0.35">
      <c r="B123" s="57"/>
      <c r="C123" s="57"/>
      <c r="D123" s="57"/>
      <c r="E123" s="57"/>
      <c r="F123" s="57"/>
      <c r="G123" s="57"/>
      <c r="H123" s="57"/>
      <c r="I123" s="57"/>
      <c r="J123" s="57"/>
      <c r="K123" s="57"/>
      <c r="L123" s="57"/>
    </row>
    <row r="124" spans="1:12" s="53" customFormat="1" x14ac:dyDescent="0.35">
      <c r="B124" s="57"/>
      <c r="C124" s="57"/>
      <c r="D124" s="57"/>
      <c r="E124" s="57"/>
      <c r="F124" s="57"/>
      <c r="G124" s="57"/>
      <c r="H124" s="57"/>
      <c r="I124" s="57"/>
      <c r="J124" s="57"/>
      <c r="K124" s="57"/>
      <c r="L124" s="57"/>
    </row>
    <row r="125" spans="1:12" s="53" customFormat="1" x14ac:dyDescent="0.35">
      <c r="A125" s="32" t="s">
        <v>189</v>
      </c>
      <c r="B125" s="57"/>
      <c r="C125" s="57"/>
      <c r="D125" s="57"/>
      <c r="E125" s="57"/>
      <c r="F125" s="57"/>
      <c r="G125" s="57"/>
      <c r="H125" s="57"/>
      <c r="I125" s="57"/>
      <c r="J125" s="57"/>
      <c r="K125" s="57"/>
      <c r="L125" s="57"/>
    </row>
    <row r="126" spans="1:12" s="53" customFormat="1" x14ac:dyDescent="0.35">
      <c r="B126" s="57"/>
      <c r="C126" s="57"/>
      <c r="D126" s="57"/>
      <c r="E126" s="57"/>
      <c r="F126" s="57"/>
      <c r="G126" s="57"/>
      <c r="H126" s="57"/>
      <c r="I126" s="57"/>
      <c r="J126" s="57"/>
      <c r="K126" s="57"/>
      <c r="L126" s="57"/>
    </row>
    <row r="127" spans="1:12" s="53" customFormat="1" x14ac:dyDescent="0.35">
      <c r="B127" s="52"/>
      <c r="C127" s="58" t="s">
        <v>168</v>
      </c>
      <c r="D127" s="58" t="s">
        <v>169</v>
      </c>
      <c r="E127" s="58" t="s">
        <v>170</v>
      </c>
      <c r="F127" s="58" t="s">
        <v>171</v>
      </c>
      <c r="G127" s="58" t="s">
        <v>172</v>
      </c>
      <c r="H127" s="58" t="s">
        <v>173</v>
      </c>
      <c r="I127" s="58" t="s">
        <v>174</v>
      </c>
      <c r="J127" s="58" t="s">
        <v>175</v>
      </c>
      <c r="K127" s="58" t="s">
        <v>176</v>
      </c>
      <c r="L127" s="52" t="s">
        <v>36</v>
      </c>
    </row>
    <row r="128" spans="1:12" s="53" customFormat="1" ht="46.5" x14ac:dyDescent="0.35">
      <c r="B128" s="52" t="s">
        <v>184</v>
      </c>
      <c r="C128" s="52">
        <f>'4a. Section 4'!P44</f>
        <v>0</v>
      </c>
      <c r="D128" s="52">
        <f>'4a. Section 4'!Q44</f>
        <v>104</v>
      </c>
      <c r="E128" s="52">
        <f>'4a. Section 4'!R44</f>
        <v>119</v>
      </c>
      <c r="F128" s="52">
        <f>'4a. Section 4'!S44</f>
        <v>0</v>
      </c>
      <c r="G128" s="52">
        <f>'4a. Section 4'!T44</f>
        <v>0</v>
      </c>
      <c r="H128" s="52">
        <f>'4a. Section 4'!U44</f>
        <v>0</v>
      </c>
      <c r="I128" s="52">
        <f>'4a. Section 4'!V44</f>
        <v>0</v>
      </c>
      <c r="J128" s="52">
        <f>'4a. Section 4'!W44</f>
        <v>0</v>
      </c>
      <c r="K128" s="52">
        <f>'4a. Section 4'!X44</f>
        <v>0</v>
      </c>
      <c r="L128" s="52">
        <f>'4a. Section 4'!Y44</f>
        <v>59</v>
      </c>
    </row>
    <row r="129" spans="1:12" s="53" customFormat="1" x14ac:dyDescent="0.35">
      <c r="B129" s="52" t="s">
        <v>36</v>
      </c>
      <c r="C129" s="52">
        <f>'4a. Section 4'!Y44</f>
        <v>59</v>
      </c>
      <c r="D129" s="52">
        <f>'4a. Section 4'!Y44</f>
        <v>59</v>
      </c>
      <c r="E129" s="52">
        <f>'4a. Section 4'!Y44</f>
        <v>59</v>
      </c>
      <c r="F129" s="52">
        <f>'4a. Section 4'!Y44</f>
        <v>59</v>
      </c>
      <c r="G129" s="52">
        <f>'4a. Section 4'!Y44</f>
        <v>59</v>
      </c>
      <c r="H129" s="52">
        <f>'4a. Section 4'!Y44</f>
        <v>59</v>
      </c>
      <c r="I129" s="52">
        <f>'4a. Section 4'!Y44</f>
        <v>59</v>
      </c>
      <c r="J129" s="52">
        <f>'4a. Section 4'!Y44</f>
        <v>59</v>
      </c>
      <c r="K129" s="52">
        <f>'4a. Section 4'!Y44</f>
        <v>59</v>
      </c>
      <c r="L129" s="52">
        <f>'4a. Section 4'!Y44</f>
        <v>59</v>
      </c>
    </row>
    <row r="130" spans="1:12" s="53" customFormat="1" x14ac:dyDescent="0.35">
      <c r="B130" s="57"/>
      <c r="C130" s="57"/>
      <c r="D130" s="57"/>
      <c r="E130" s="57"/>
      <c r="F130" s="57"/>
      <c r="G130" s="57"/>
      <c r="H130" s="57"/>
      <c r="I130" s="57"/>
      <c r="J130" s="57"/>
      <c r="K130" s="57"/>
      <c r="L130" s="57"/>
    </row>
    <row r="131" spans="1:12" s="53" customFormat="1" x14ac:dyDescent="0.35">
      <c r="A131" s="32" t="s">
        <v>61</v>
      </c>
      <c r="B131" s="57"/>
      <c r="C131" s="57"/>
      <c r="D131" s="57"/>
      <c r="E131" s="57"/>
      <c r="F131" s="57"/>
      <c r="G131" s="57"/>
      <c r="H131" s="57"/>
      <c r="I131" s="57"/>
      <c r="J131" s="57"/>
      <c r="K131" s="57"/>
      <c r="L131" s="57"/>
    </row>
    <row r="132" spans="1:12" s="53" customFormat="1" x14ac:dyDescent="0.35">
      <c r="B132" s="57"/>
      <c r="C132" s="57"/>
      <c r="D132" s="57"/>
      <c r="E132" s="57"/>
      <c r="F132" s="57"/>
      <c r="G132" s="57"/>
      <c r="H132" s="57"/>
      <c r="I132" s="57"/>
      <c r="J132" s="57"/>
      <c r="K132" s="57"/>
      <c r="L132" s="57"/>
    </row>
    <row r="133" spans="1:12" s="53" customFormat="1" x14ac:dyDescent="0.35">
      <c r="A133" s="53" t="s">
        <v>192</v>
      </c>
      <c r="B133" s="57"/>
      <c r="C133" s="57"/>
      <c r="D133" s="57"/>
      <c r="E133" s="57"/>
      <c r="F133" s="57"/>
      <c r="G133" s="57"/>
      <c r="H133" s="57"/>
      <c r="I133" s="57"/>
      <c r="J133" s="57"/>
      <c r="K133" s="57"/>
      <c r="L133" s="57"/>
    </row>
    <row r="134" spans="1:12" s="53" customFormat="1" x14ac:dyDescent="0.35">
      <c r="B134" s="52"/>
      <c r="C134" s="52" t="s">
        <v>27</v>
      </c>
      <c r="D134" s="52" t="s">
        <v>28</v>
      </c>
      <c r="E134" s="52" t="s">
        <v>29</v>
      </c>
      <c r="F134" s="52" t="s">
        <v>30</v>
      </c>
      <c r="G134" s="52" t="s">
        <v>31</v>
      </c>
      <c r="H134" s="52" t="s">
        <v>32</v>
      </c>
      <c r="I134" s="52" t="s">
        <v>33</v>
      </c>
      <c r="J134" s="52" t="s">
        <v>34</v>
      </c>
      <c r="K134" s="52" t="s">
        <v>35</v>
      </c>
      <c r="L134" s="52" t="s">
        <v>36</v>
      </c>
    </row>
    <row r="135" spans="1:12" s="53" customFormat="1" x14ac:dyDescent="0.35">
      <c r="B135" s="52" t="s">
        <v>62</v>
      </c>
      <c r="C135" s="52">
        <f>'4b. Optional Outcomes'!C9</f>
        <v>0</v>
      </c>
      <c r="D135" s="52">
        <f>'4b. Optional Outcomes'!D9</f>
        <v>0</v>
      </c>
      <c r="E135" s="52">
        <f>'4b. Optional Outcomes'!E9</f>
        <v>0</v>
      </c>
      <c r="F135" s="52">
        <f>'4b. Optional Outcomes'!F9</f>
        <v>0</v>
      </c>
      <c r="G135" s="52">
        <f>'4b. Optional Outcomes'!G9</f>
        <v>0</v>
      </c>
      <c r="H135" s="52">
        <f>'4b. Optional Outcomes'!H9</f>
        <v>0</v>
      </c>
      <c r="I135" s="52">
        <f>'4b. Optional Outcomes'!I9</f>
        <v>0</v>
      </c>
      <c r="J135" s="52">
        <f>'4b. Optional Outcomes'!J9</f>
        <v>0</v>
      </c>
      <c r="K135" s="52">
        <f>'4b. Optional Outcomes'!K9</f>
        <v>0</v>
      </c>
      <c r="L135" s="52">
        <f>'4b. Optional Outcomes'!L9</f>
        <v>0</v>
      </c>
    </row>
    <row r="136" spans="1:12" s="53" customFormat="1" x14ac:dyDescent="0.35">
      <c r="B136" s="52" t="s">
        <v>36</v>
      </c>
      <c r="C136" s="52">
        <f>'4b. Optional Outcomes'!L9</f>
        <v>0</v>
      </c>
      <c r="D136" s="52">
        <f>'4b. Optional Outcomes'!L9</f>
        <v>0</v>
      </c>
      <c r="E136" s="52">
        <f>'4b. Optional Outcomes'!L9</f>
        <v>0</v>
      </c>
      <c r="F136" s="52">
        <f>'4b. Optional Outcomes'!L9</f>
        <v>0</v>
      </c>
      <c r="G136" s="52">
        <f>'4b. Optional Outcomes'!L9</f>
        <v>0</v>
      </c>
      <c r="H136" s="52">
        <f>'4b. Optional Outcomes'!L9</f>
        <v>0</v>
      </c>
      <c r="I136" s="52">
        <f>'4b. Optional Outcomes'!L9</f>
        <v>0</v>
      </c>
      <c r="J136" s="52">
        <f>'4b. Optional Outcomes'!L9</f>
        <v>0</v>
      </c>
      <c r="K136" s="52">
        <f>'4b. Optional Outcomes'!L9</f>
        <v>0</v>
      </c>
      <c r="L136" s="52">
        <f>'4b. Optional Outcomes'!L9</f>
        <v>0</v>
      </c>
    </row>
    <row r="137" spans="1:12" s="53" customFormat="1" x14ac:dyDescent="0.35">
      <c r="B137" s="57"/>
      <c r="C137" s="57"/>
      <c r="D137" s="57"/>
      <c r="E137" s="57"/>
      <c r="F137" s="57"/>
      <c r="G137" s="57"/>
      <c r="H137" s="57"/>
      <c r="I137" s="57"/>
      <c r="J137" s="57"/>
      <c r="K137" s="57"/>
      <c r="L137" s="57"/>
    </row>
    <row r="138" spans="1:12" s="53" customFormat="1" x14ac:dyDescent="0.35">
      <c r="A138" s="53" t="s">
        <v>193</v>
      </c>
      <c r="B138" s="57"/>
      <c r="C138" s="57"/>
      <c r="D138" s="57"/>
      <c r="E138" s="57"/>
      <c r="F138" s="57"/>
      <c r="G138" s="57"/>
      <c r="H138" s="57"/>
      <c r="I138" s="57"/>
      <c r="J138" s="57"/>
      <c r="K138" s="57"/>
      <c r="L138" s="57"/>
    </row>
    <row r="139" spans="1:12" s="53" customFormat="1" x14ac:dyDescent="0.35">
      <c r="B139" s="52"/>
      <c r="C139" s="52" t="s">
        <v>27</v>
      </c>
      <c r="D139" s="52" t="s">
        <v>28</v>
      </c>
      <c r="E139" s="52" t="s">
        <v>29</v>
      </c>
      <c r="F139" s="52" t="s">
        <v>30</v>
      </c>
      <c r="G139" s="52" t="s">
        <v>31</v>
      </c>
      <c r="H139" s="52" t="s">
        <v>32</v>
      </c>
      <c r="I139" s="52" t="s">
        <v>33</v>
      </c>
      <c r="J139" s="52" t="s">
        <v>34</v>
      </c>
      <c r="K139" s="52" t="s">
        <v>35</v>
      </c>
      <c r="L139" s="52" t="s">
        <v>36</v>
      </c>
    </row>
    <row r="140" spans="1:12" s="53" customFormat="1" x14ac:dyDescent="0.35">
      <c r="B140" s="52" t="s">
        <v>62</v>
      </c>
      <c r="C140" s="52">
        <f>'4b. Optional Outcomes'!C18</f>
        <v>0</v>
      </c>
      <c r="D140" s="52">
        <f>'4b. Optional Outcomes'!D18</f>
        <v>0</v>
      </c>
      <c r="E140" s="52">
        <f>'4b. Optional Outcomes'!E18</f>
        <v>0</v>
      </c>
      <c r="F140" s="52">
        <f>'4b. Optional Outcomes'!F18</f>
        <v>0</v>
      </c>
      <c r="G140" s="52">
        <f>'4b. Optional Outcomes'!G18</f>
        <v>0</v>
      </c>
      <c r="H140" s="52">
        <f>'4b. Optional Outcomes'!H18</f>
        <v>0</v>
      </c>
      <c r="I140" s="52">
        <f>'4b. Optional Outcomes'!I18</f>
        <v>0</v>
      </c>
      <c r="J140" s="52">
        <f>'4b. Optional Outcomes'!J18</f>
        <v>0</v>
      </c>
      <c r="K140" s="52">
        <f>'4b. Optional Outcomes'!K18</f>
        <v>0</v>
      </c>
      <c r="L140" s="52">
        <f>'4b. Optional Outcomes'!L18</f>
        <v>0</v>
      </c>
    </row>
    <row r="141" spans="1:12" s="53" customFormat="1" x14ac:dyDescent="0.35">
      <c r="B141" s="52" t="s">
        <v>36</v>
      </c>
      <c r="C141" s="52">
        <f>'4b. Optional Outcomes'!$L$18</f>
        <v>0</v>
      </c>
      <c r="D141" s="52">
        <f>'4b. Optional Outcomes'!$L$18</f>
        <v>0</v>
      </c>
      <c r="E141" s="52">
        <f>'4b. Optional Outcomes'!$L$18</f>
        <v>0</v>
      </c>
      <c r="F141" s="52">
        <f>'4b. Optional Outcomes'!$L$18</f>
        <v>0</v>
      </c>
      <c r="G141" s="52">
        <f>'4b. Optional Outcomes'!$L$18</f>
        <v>0</v>
      </c>
      <c r="H141" s="52">
        <f>'4b. Optional Outcomes'!$L$18</f>
        <v>0</v>
      </c>
      <c r="I141" s="52">
        <f>'4b. Optional Outcomes'!$L$18</f>
        <v>0</v>
      </c>
      <c r="J141" s="52">
        <f>'4b. Optional Outcomes'!$L$18</f>
        <v>0</v>
      </c>
      <c r="K141" s="52">
        <f>'4b. Optional Outcomes'!$L$18</f>
        <v>0</v>
      </c>
      <c r="L141" s="52">
        <f>'4b. Optional Outcomes'!$L$18</f>
        <v>0</v>
      </c>
    </row>
    <row r="142" spans="1:12" s="53" customFormat="1" x14ac:dyDescent="0.35">
      <c r="B142" s="57"/>
      <c r="C142" s="57"/>
      <c r="D142" s="57"/>
      <c r="E142" s="57"/>
      <c r="F142" s="57"/>
      <c r="G142" s="57"/>
      <c r="H142" s="57"/>
      <c r="I142" s="57"/>
      <c r="J142" s="57"/>
      <c r="K142" s="57"/>
      <c r="L142" s="57"/>
    </row>
    <row r="143" spans="1:12" s="53" customFormat="1" x14ac:dyDescent="0.35">
      <c r="A143" s="53" t="s">
        <v>194</v>
      </c>
      <c r="B143" s="57"/>
      <c r="C143" s="57"/>
      <c r="D143" s="57"/>
      <c r="E143" s="57"/>
      <c r="F143" s="57"/>
      <c r="G143" s="57"/>
      <c r="H143" s="57"/>
      <c r="I143" s="57"/>
      <c r="J143" s="57"/>
      <c r="K143" s="57"/>
      <c r="L143" s="57"/>
    </row>
    <row r="144" spans="1:12" s="53" customFormat="1" x14ac:dyDescent="0.35">
      <c r="B144" s="52"/>
      <c r="C144" s="52" t="s">
        <v>27</v>
      </c>
      <c r="D144" s="52" t="s">
        <v>28</v>
      </c>
      <c r="E144" s="52" t="s">
        <v>29</v>
      </c>
      <c r="F144" s="52" t="s">
        <v>30</v>
      </c>
      <c r="G144" s="52" t="s">
        <v>31</v>
      </c>
      <c r="H144" s="52" t="s">
        <v>32</v>
      </c>
      <c r="I144" s="52" t="s">
        <v>33</v>
      </c>
      <c r="J144" s="52" t="s">
        <v>34</v>
      </c>
      <c r="K144" s="52" t="s">
        <v>35</v>
      </c>
      <c r="L144" s="52" t="s">
        <v>36</v>
      </c>
    </row>
    <row r="145" spans="1:12" s="53" customFormat="1" x14ac:dyDescent="0.35">
      <c r="B145" s="52" t="s">
        <v>62</v>
      </c>
      <c r="C145" s="52">
        <f>'4b. Optional Outcomes'!C27</f>
        <v>0</v>
      </c>
      <c r="D145" s="52">
        <f>'4b. Optional Outcomes'!D27</f>
        <v>0</v>
      </c>
      <c r="E145" s="52">
        <f>'4b. Optional Outcomes'!E27</f>
        <v>0</v>
      </c>
      <c r="F145" s="52">
        <f>'4b. Optional Outcomes'!F27</f>
        <v>0</v>
      </c>
      <c r="G145" s="52">
        <f>'4b. Optional Outcomes'!G27</f>
        <v>0</v>
      </c>
      <c r="H145" s="52">
        <f>'4b. Optional Outcomes'!H27</f>
        <v>0</v>
      </c>
      <c r="I145" s="52">
        <f>'4b. Optional Outcomes'!I27</f>
        <v>0</v>
      </c>
      <c r="J145" s="52">
        <f>'4b. Optional Outcomes'!J27</f>
        <v>0</v>
      </c>
      <c r="K145" s="52">
        <f>'4b. Optional Outcomes'!K27</f>
        <v>0</v>
      </c>
      <c r="L145" s="52">
        <f>'4b. Optional Outcomes'!L27</f>
        <v>0</v>
      </c>
    </row>
    <row r="146" spans="1:12" s="53" customFormat="1" x14ac:dyDescent="0.35">
      <c r="B146" s="52" t="s">
        <v>36</v>
      </c>
      <c r="C146" s="52">
        <f>'4b. Optional Outcomes'!$L$27</f>
        <v>0</v>
      </c>
      <c r="D146" s="52">
        <f>'4b. Optional Outcomes'!$L$27</f>
        <v>0</v>
      </c>
      <c r="E146" s="52">
        <f>'4b. Optional Outcomes'!$L$27</f>
        <v>0</v>
      </c>
      <c r="F146" s="52">
        <f>'4b. Optional Outcomes'!$L$27</f>
        <v>0</v>
      </c>
      <c r="G146" s="52">
        <f>'4b. Optional Outcomes'!$L$27</f>
        <v>0</v>
      </c>
      <c r="H146" s="52">
        <f>'4b. Optional Outcomes'!$L$27</f>
        <v>0</v>
      </c>
      <c r="I146" s="52">
        <f>'4b. Optional Outcomes'!$L$27</f>
        <v>0</v>
      </c>
      <c r="J146" s="52">
        <f>'4b. Optional Outcomes'!$L$27</f>
        <v>0</v>
      </c>
      <c r="K146" s="52">
        <f>'4b. Optional Outcomes'!$L$27</f>
        <v>0</v>
      </c>
      <c r="L146" s="52">
        <f>'4b. Optional Outcomes'!$L$27</f>
        <v>0</v>
      </c>
    </row>
    <row r="147" spans="1:12" s="53" customFormat="1" x14ac:dyDescent="0.35">
      <c r="B147" s="57"/>
      <c r="C147" s="57"/>
      <c r="D147" s="57"/>
      <c r="E147" s="57"/>
      <c r="F147" s="57"/>
      <c r="G147" s="57"/>
      <c r="H147" s="57"/>
      <c r="I147" s="57"/>
      <c r="J147" s="57"/>
      <c r="K147" s="57"/>
      <c r="L147" s="57"/>
    </row>
    <row r="148" spans="1:12" s="53" customFormat="1" x14ac:dyDescent="0.35">
      <c r="A148" s="53" t="s">
        <v>195</v>
      </c>
      <c r="B148" s="57"/>
      <c r="C148" s="57"/>
      <c r="D148" s="57"/>
      <c r="E148" s="57"/>
      <c r="F148" s="57"/>
      <c r="G148" s="57"/>
      <c r="H148" s="57"/>
      <c r="I148" s="57"/>
      <c r="J148" s="57"/>
      <c r="K148" s="57"/>
      <c r="L148" s="57"/>
    </row>
    <row r="149" spans="1:12" s="53" customFormat="1" x14ac:dyDescent="0.35">
      <c r="B149" s="52"/>
      <c r="C149" s="52" t="s">
        <v>27</v>
      </c>
      <c r="D149" s="52" t="s">
        <v>28</v>
      </c>
      <c r="E149" s="52" t="s">
        <v>29</v>
      </c>
      <c r="F149" s="52" t="s">
        <v>30</v>
      </c>
      <c r="G149" s="52" t="s">
        <v>31</v>
      </c>
      <c r="H149" s="52" t="s">
        <v>32</v>
      </c>
      <c r="I149" s="52" t="s">
        <v>33</v>
      </c>
      <c r="J149" s="52" t="s">
        <v>34</v>
      </c>
      <c r="K149" s="52" t="s">
        <v>35</v>
      </c>
      <c r="L149" s="52" t="s">
        <v>36</v>
      </c>
    </row>
    <row r="150" spans="1:12" s="53" customFormat="1" x14ac:dyDescent="0.35">
      <c r="B150" s="52" t="s">
        <v>62</v>
      </c>
      <c r="C150" s="52">
        <f>'4b. Optional Outcomes'!C36</f>
        <v>0</v>
      </c>
      <c r="D150" s="52">
        <f>'4b. Optional Outcomes'!D36</f>
        <v>0</v>
      </c>
      <c r="E150" s="52">
        <f>'4b. Optional Outcomes'!E36</f>
        <v>0</v>
      </c>
      <c r="F150" s="52">
        <f>'4b. Optional Outcomes'!F36</f>
        <v>0</v>
      </c>
      <c r="G150" s="52">
        <f>'4b. Optional Outcomes'!G36</f>
        <v>0</v>
      </c>
      <c r="H150" s="52">
        <f>'4b. Optional Outcomes'!H36</f>
        <v>0</v>
      </c>
      <c r="I150" s="52">
        <f>'4b. Optional Outcomes'!I36</f>
        <v>0</v>
      </c>
      <c r="J150" s="52">
        <f>'4b. Optional Outcomes'!J36</f>
        <v>0</v>
      </c>
      <c r="K150" s="52">
        <f>'4b. Optional Outcomes'!K36</f>
        <v>0</v>
      </c>
      <c r="L150" s="52">
        <f>'4b. Optional Outcomes'!L36</f>
        <v>0</v>
      </c>
    </row>
    <row r="151" spans="1:12" s="53" customFormat="1" x14ac:dyDescent="0.35">
      <c r="B151" s="52" t="s">
        <v>36</v>
      </c>
      <c r="C151" s="52">
        <f>'4b. Optional Outcomes'!$L$36</f>
        <v>0</v>
      </c>
      <c r="D151" s="52">
        <f>'4b. Optional Outcomes'!$L$36</f>
        <v>0</v>
      </c>
      <c r="E151" s="52">
        <f>'4b. Optional Outcomes'!$L$36</f>
        <v>0</v>
      </c>
      <c r="F151" s="52">
        <f>'4b. Optional Outcomes'!$L$36</f>
        <v>0</v>
      </c>
      <c r="G151" s="52">
        <f>'4b. Optional Outcomes'!$L$36</f>
        <v>0</v>
      </c>
      <c r="H151" s="52">
        <f>'4b. Optional Outcomes'!$L$36</f>
        <v>0</v>
      </c>
      <c r="I151" s="52">
        <f>'4b. Optional Outcomes'!$L$36</f>
        <v>0</v>
      </c>
      <c r="J151" s="52">
        <f>'4b. Optional Outcomes'!$L$36</f>
        <v>0</v>
      </c>
      <c r="K151" s="52">
        <f>'4b. Optional Outcomes'!$L$36</f>
        <v>0</v>
      </c>
      <c r="L151" s="52">
        <f>'4b. Optional Outcomes'!$L$36</f>
        <v>0</v>
      </c>
    </row>
    <row r="152" spans="1:12" s="53" customFormat="1" x14ac:dyDescent="0.35">
      <c r="B152" s="57"/>
      <c r="C152" s="57"/>
      <c r="D152" s="57"/>
      <c r="E152" s="57"/>
      <c r="F152" s="57"/>
      <c r="G152" s="57"/>
      <c r="H152" s="57"/>
      <c r="I152" s="57"/>
      <c r="J152" s="57"/>
      <c r="K152" s="57"/>
      <c r="L152" s="57"/>
    </row>
    <row r="153" spans="1:12" s="53" customFormat="1" x14ac:dyDescent="0.35">
      <c r="A153" s="53" t="s">
        <v>196</v>
      </c>
      <c r="B153" s="57"/>
      <c r="C153" s="57"/>
      <c r="D153" s="57"/>
      <c r="E153" s="57"/>
      <c r="F153" s="57"/>
      <c r="G153" s="57"/>
      <c r="H153" s="57"/>
      <c r="I153" s="57"/>
      <c r="J153" s="57"/>
      <c r="K153" s="57"/>
      <c r="L153" s="57"/>
    </row>
    <row r="154" spans="1:12" s="53" customFormat="1" x14ac:dyDescent="0.35">
      <c r="B154" s="52"/>
      <c r="C154" s="52" t="s">
        <v>27</v>
      </c>
      <c r="D154" s="52" t="s">
        <v>28</v>
      </c>
      <c r="E154" s="52" t="s">
        <v>29</v>
      </c>
      <c r="F154" s="52" t="s">
        <v>30</v>
      </c>
      <c r="G154" s="52" t="s">
        <v>31</v>
      </c>
      <c r="H154" s="52" t="s">
        <v>32</v>
      </c>
      <c r="I154" s="52" t="s">
        <v>33</v>
      </c>
      <c r="J154" s="52" t="s">
        <v>34</v>
      </c>
      <c r="K154" s="52" t="s">
        <v>35</v>
      </c>
      <c r="L154" s="52" t="s">
        <v>36</v>
      </c>
    </row>
    <row r="155" spans="1:12" s="53" customFormat="1" x14ac:dyDescent="0.35">
      <c r="B155" s="52" t="s">
        <v>62</v>
      </c>
      <c r="C155" s="52">
        <f>'4b. Optional Outcomes'!C45</f>
        <v>0</v>
      </c>
      <c r="D155" s="52">
        <f>'4b. Optional Outcomes'!D45</f>
        <v>0</v>
      </c>
      <c r="E155" s="52">
        <f>'4b. Optional Outcomes'!E45</f>
        <v>0</v>
      </c>
      <c r="F155" s="52">
        <f>'4b. Optional Outcomes'!F45</f>
        <v>0</v>
      </c>
      <c r="G155" s="52">
        <f>'4b. Optional Outcomes'!G45</f>
        <v>0</v>
      </c>
      <c r="H155" s="52">
        <f>'4b. Optional Outcomes'!H45</f>
        <v>0</v>
      </c>
      <c r="I155" s="52">
        <f>'4b. Optional Outcomes'!I45</f>
        <v>0</v>
      </c>
      <c r="J155" s="52">
        <f>'4b. Optional Outcomes'!J45</f>
        <v>0</v>
      </c>
      <c r="K155" s="52">
        <f>'4b. Optional Outcomes'!K45</f>
        <v>0</v>
      </c>
      <c r="L155" s="52">
        <f>'4b. Optional Outcomes'!L45</f>
        <v>0</v>
      </c>
    </row>
    <row r="156" spans="1:12" s="53" customFormat="1" x14ac:dyDescent="0.35">
      <c r="B156" s="52" t="s">
        <v>36</v>
      </c>
      <c r="C156" s="52">
        <f>'4b. Optional Outcomes'!$L$45</f>
        <v>0</v>
      </c>
      <c r="D156" s="52">
        <f>'4b. Optional Outcomes'!$L$45</f>
        <v>0</v>
      </c>
      <c r="E156" s="52">
        <f>'4b. Optional Outcomes'!$L$45</f>
        <v>0</v>
      </c>
      <c r="F156" s="52">
        <f>'4b. Optional Outcomes'!$L$45</f>
        <v>0</v>
      </c>
      <c r="G156" s="52">
        <f>'4b. Optional Outcomes'!$L$45</f>
        <v>0</v>
      </c>
      <c r="H156" s="52">
        <f>'4b. Optional Outcomes'!$L$45</f>
        <v>0</v>
      </c>
      <c r="I156" s="52">
        <f>'4b. Optional Outcomes'!$L$45</f>
        <v>0</v>
      </c>
      <c r="J156" s="52">
        <f>'4b. Optional Outcomes'!$L$45</f>
        <v>0</v>
      </c>
      <c r="K156" s="52">
        <f>'4b. Optional Outcomes'!$L$45</f>
        <v>0</v>
      </c>
      <c r="L156" s="52">
        <f>'4b. Optional Outcomes'!$L$45</f>
        <v>0</v>
      </c>
    </row>
    <row r="157" spans="1:12" s="53" customFormat="1" x14ac:dyDescent="0.35">
      <c r="B157" s="57"/>
      <c r="C157" s="57"/>
      <c r="D157" s="57"/>
      <c r="E157" s="57"/>
      <c r="F157" s="57"/>
      <c r="G157" s="57"/>
      <c r="H157" s="57"/>
      <c r="I157" s="57"/>
      <c r="J157" s="57"/>
      <c r="K157" s="57"/>
      <c r="L157" s="57"/>
    </row>
    <row r="158" spans="1:12" s="53" customFormat="1" x14ac:dyDescent="0.35">
      <c r="A158" s="53" t="s">
        <v>197</v>
      </c>
      <c r="B158" s="57"/>
      <c r="C158" s="57"/>
      <c r="D158" s="57"/>
      <c r="E158" s="57"/>
      <c r="F158" s="57"/>
      <c r="G158" s="57"/>
      <c r="H158" s="57"/>
      <c r="I158" s="57"/>
      <c r="J158" s="57"/>
      <c r="K158" s="57"/>
      <c r="L158" s="57"/>
    </row>
    <row r="159" spans="1:12" s="53" customFormat="1" x14ac:dyDescent="0.35">
      <c r="B159" s="52"/>
      <c r="C159" s="52" t="s">
        <v>27</v>
      </c>
      <c r="D159" s="52" t="s">
        <v>28</v>
      </c>
      <c r="E159" s="52" t="s">
        <v>29</v>
      </c>
      <c r="F159" s="52" t="s">
        <v>30</v>
      </c>
      <c r="G159" s="52" t="s">
        <v>31</v>
      </c>
      <c r="H159" s="52" t="s">
        <v>32</v>
      </c>
      <c r="I159" s="52" t="s">
        <v>33</v>
      </c>
      <c r="J159" s="52" t="s">
        <v>34</v>
      </c>
      <c r="K159" s="52" t="s">
        <v>35</v>
      </c>
      <c r="L159" s="52" t="s">
        <v>36</v>
      </c>
    </row>
    <row r="160" spans="1:12" s="53" customFormat="1" x14ac:dyDescent="0.35">
      <c r="B160" s="52" t="s">
        <v>62</v>
      </c>
      <c r="C160" s="52">
        <f>'4b. Optional Outcomes'!C54</f>
        <v>0</v>
      </c>
      <c r="D160" s="52">
        <f>'4b. Optional Outcomes'!D54</f>
        <v>0</v>
      </c>
      <c r="E160" s="52">
        <f>'4b. Optional Outcomes'!E54</f>
        <v>0</v>
      </c>
      <c r="F160" s="52">
        <f>'4b. Optional Outcomes'!F54</f>
        <v>0</v>
      </c>
      <c r="G160" s="52">
        <f>'4b. Optional Outcomes'!G54</f>
        <v>0</v>
      </c>
      <c r="H160" s="52">
        <f>'4b. Optional Outcomes'!H54</f>
        <v>0</v>
      </c>
      <c r="I160" s="52">
        <f>'4b. Optional Outcomes'!I54</f>
        <v>0</v>
      </c>
      <c r="J160" s="52">
        <f>'4b. Optional Outcomes'!J54</f>
        <v>0</v>
      </c>
      <c r="K160" s="52">
        <f>'4b. Optional Outcomes'!K54</f>
        <v>0</v>
      </c>
      <c r="L160" s="52">
        <f>'4b. Optional Outcomes'!L54</f>
        <v>0</v>
      </c>
    </row>
    <row r="161" spans="1:12" s="53" customFormat="1" x14ac:dyDescent="0.35">
      <c r="B161" s="52" t="s">
        <v>36</v>
      </c>
      <c r="C161" s="52">
        <f>'4b. Optional Outcomes'!$L$54</f>
        <v>0</v>
      </c>
      <c r="D161" s="52">
        <f>'4b. Optional Outcomes'!$L$54</f>
        <v>0</v>
      </c>
      <c r="E161" s="52">
        <f>'4b. Optional Outcomes'!$L$54</f>
        <v>0</v>
      </c>
      <c r="F161" s="52">
        <f>'4b. Optional Outcomes'!$L$54</f>
        <v>0</v>
      </c>
      <c r="G161" s="52">
        <f>'4b. Optional Outcomes'!$L$54</f>
        <v>0</v>
      </c>
      <c r="H161" s="52">
        <f>'4b. Optional Outcomes'!$L$54</f>
        <v>0</v>
      </c>
      <c r="I161" s="52">
        <f>'4b. Optional Outcomes'!$L$54</f>
        <v>0</v>
      </c>
      <c r="J161" s="52">
        <f>'4b. Optional Outcomes'!$L$54</f>
        <v>0</v>
      </c>
      <c r="K161" s="52">
        <f>'4b. Optional Outcomes'!$L$54</f>
        <v>0</v>
      </c>
      <c r="L161" s="52">
        <f>'4b. Optional Outcomes'!$L$54</f>
        <v>0</v>
      </c>
    </row>
    <row r="162" spans="1:12" s="53" customFormat="1" x14ac:dyDescent="0.35"/>
    <row r="163" spans="1:12" s="53" customFormat="1" ht="31" x14ac:dyDescent="0.35">
      <c r="A163" s="53" t="s">
        <v>200</v>
      </c>
      <c r="B163" s="57"/>
      <c r="C163" s="57"/>
      <c r="D163" s="57"/>
      <c r="E163" s="57"/>
      <c r="F163" s="57"/>
      <c r="G163" s="57"/>
      <c r="H163" s="57"/>
      <c r="I163" s="57"/>
      <c r="J163" s="57"/>
      <c r="K163" s="57"/>
      <c r="L163" s="57"/>
    </row>
    <row r="164" spans="1:12" s="53" customFormat="1" x14ac:dyDescent="0.35">
      <c r="B164" s="52"/>
      <c r="C164" s="58" t="s">
        <v>168</v>
      </c>
      <c r="D164" s="58" t="s">
        <v>169</v>
      </c>
      <c r="E164" s="58" t="s">
        <v>170</v>
      </c>
      <c r="F164" s="58" t="s">
        <v>171</v>
      </c>
      <c r="G164" s="58" t="s">
        <v>172</v>
      </c>
      <c r="H164" s="58" t="s">
        <v>173</v>
      </c>
      <c r="I164" s="58" t="s">
        <v>174</v>
      </c>
      <c r="J164" s="58" t="s">
        <v>175</v>
      </c>
      <c r="K164" s="58" t="s">
        <v>176</v>
      </c>
      <c r="L164" s="52" t="s">
        <v>36</v>
      </c>
    </row>
    <row r="165" spans="1:12" s="53" customFormat="1" x14ac:dyDescent="0.35">
      <c r="B165" s="52" t="s">
        <v>62</v>
      </c>
      <c r="C165" s="52">
        <f>'4b. Optional Outcomes'!P9</f>
        <v>0</v>
      </c>
      <c r="D165" s="52">
        <f>'4b. Optional Outcomes'!Q9</f>
        <v>0</v>
      </c>
      <c r="E165" s="52">
        <f>'4b. Optional Outcomes'!R9</f>
        <v>0</v>
      </c>
      <c r="F165" s="52">
        <f>'4b. Optional Outcomes'!S9</f>
        <v>0</v>
      </c>
      <c r="G165" s="52">
        <f>'4b. Optional Outcomes'!T9</f>
        <v>0</v>
      </c>
      <c r="H165" s="52">
        <f>'4b. Optional Outcomes'!U9</f>
        <v>0</v>
      </c>
      <c r="I165" s="52">
        <f>'4b. Optional Outcomes'!V9</f>
        <v>0</v>
      </c>
      <c r="J165" s="52">
        <f>'4b. Optional Outcomes'!W9</f>
        <v>0</v>
      </c>
      <c r="K165" s="52">
        <f>'4b. Optional Outcomes'!X9</f>
        <v>0</v>
      </c>
      <c r="L165" s="52">
        <f>'4b. Optional Outcomes'!Y9</f>
        <v>0</v>
      </c>
    </row>
    <row r="166" spans="1:12" s="53" customFormat="1" x14ac:dyDescent="0.35">
      <c r="B166" s="52" t="s">
        <v>36</v>
      </c>
      <c r="C166" s="52">
        <f>'4b. Optional Outcomes'!$Y$9</f>
        <v>0</v>
      </c>
      <c r="D166" s="52">
        <f>'4b. Optional Outcomes'!$Y$9</f>
        <v>0</v>
      </c>
      <c r="E166" s="52">
        <f>'4b. Optional Outcomes'!$Y$9</f>
        <v>0</v>
      </c>
      <c r="F166" s="52">
        <f>'4b. Optional Outcomes'!$Y$9</f>
        <v>0</v>
      </c>
      <c r="G166" s="52">
        <f>'4b. Optional Outcomes'!$Y$9</f>
        <v>0</v>
      </c>
      <c r="H166" s="52">
        <f>'4b. Optional Outcomes'!$Y$9</f>
        <v>0</v>
      </c>
      <c r="I166" s="52">
        <f>'4b. Optional Outcomes'!$Y$9</f>
        <v>0</v>
      </c>
      <c r="J166" s="52">
        <f>'4b. Optional Outcomes'!$Y$9</f>
        <v>0</v>
      </c>
      <c r="K166" s="52">
        <f>'4b. Optional Outcomes'!$Y$9</f>
        <v>0</v>
      </c>
      <c r="L166" s="52">
        <f>'4b. Optional Outcomes'!$Y$9</f>
        <v>0</v>
      </c>
    </row>
    <row r="167" spans="1:12" s="53" customFormat="1" x14ac:dyDescent="0.35">
      <c r="B167" s="57"/>
      <c r="C167" s="57"/>
      <c r="D167" s="57"/>
      <c r="E167" s="57"/>
      <c r="F167" s="57"/>
      <c r="G167" s="57"/>
      <c r="H167" s="57"/>
      <c r="I167" s="57"/>
      <c r="J167" s="57"/>
      <c r="K167" s="57"/>
      <c r="L167" s="57"/>
    </row>
    <row r="168" spans="1:12" s="53" customFormat="1" ht="31" x14ac:dyDescent="0.35">
      <c r="A168" s="53" t="s">
        <v>201</v>
      </c>
      <c r="B168" s="57"/>
      <c r="C168" s="57"/>
      <c r="D168" s="57"/>
      <c r="E168" s="57"/>
      <c r="F168" s="57"/>
      <c r="G168" s="57"/>
      <c r="H168" s="57"/>
      <c r="I168" s="57"/>
      <c r="J168" s="57"/>
      <c r="K168" s="57"/>
      <c r="L168" s="57"/>
    </row>
    <row r="169" spans="1:12" s="53" customFormat="1" x14ac:dyDescent="0.35">
      <c r="B169" s="52"/>
      <c r="C169" s="58" t="s">
        <v>168</v>
      </c>
      <c r="D169" s="58" t="s">
        <v>169</v>
      </c>
      <c r="E169" s="58" t="s">
        <v>170</v>
      </c>
      <c r="F169" s="58" t="s">
        <v>171</v>
      </c>
      <c r="G169" s="58" t="s">
        <v>172</v>
      </c>
      <c r="H169" s="58" t="s">
        <v>173</v>
      </c>
      <c r="I169" s="58" t="s">
        <v>174</v>
      </c>
      <c r="J169" s="58" t="s">
        <v>175</v>
      </c>
      <c r="K169" s="58" t="s">
        <v>176</v>
      </c>
      <c r="L169" s="52" t="s">
        <v>36</v>
      </c>
    </row>
    <row r="170" spans="1:12" s="53" customFormat="1" x14ac:dyDescent="0.35">
      <c r="B170" s="52" t="s">
        <v>62</v>
      </c>
      <c r="C170" s="52">
        <f>'4b. Optional Outcomes'!P18</f>
        <v>0</v>
      </c>
      <c r="D170" s="52">
        <f>'4b. Optional Outcomes'!Q18</f>
        <v>0</v>
      </c>
      <c r="E170" s="52">
        <f>'4b. Optional Outcomes'!R18</f>
        <v>0</v>
      </c>
      <c r="F170" s="52">
        <f>'4b. Optional Outcomes'!S18</f>
        <v>0</v>
      </c>
      <c r="G170" s="52">
        <f>'4b. Optional Outcomes'!T18</f>
        <v>0</v>
      </c>
      <c r="H170" s="52">
        <f>'4b. Optional Outcomes'!U18</f>
        <v>0</v>
      </c>
      <c r="I170" s="52">
        <f>'4b. Optional Outcomes'!V18</f>
        <v>0</v>
      </c>
      <c r="J170" s="52">
        <f>'4b. Optional Outcomes'!W18</f>
        <v>0</v>
      </c>
      <c r="K170" s="52">
        <f>'4b. Optional Outcomes'!X18</f>
        <v>0</v>
      </c>
      <c r="L170" s="52">
        <f>'4b. Optional Outcomes'!Y18</f>
        <v>0</v>
      </c>
    </row>
    <row r="171" spans="1:12" s="53" customFormat="1" x14ac:dyDescent="0.35">
      <c r="B171" s="52" t="s">
        <v>36</v>
      </c>
      <c r="C171" s="52">
        <f>'4b. Optional Outcomes'!$Y$18</f>
        <v>0</v>
      </c>
      <c r="D171" s="52">
        <f>'4b. Optional Outcomes'!$Y$18</f>
        <v>0</v>
      </c>
      <c r="E171" s="52">
        <f>'4b. Optional Outcomes'!$Y$18</f>
        <v>0</v>
      </c>
      <c r="F171" s="52">
        <f>'4b. Optional Outcomes'!$Y$18</f>
        <v>0</v>
      </c>
      <c r="G171" s="52">
        <f>'4b. Optional Outcomes'!$Y$18</f>
        <v>0</v>
      </c>
      <c r="H171" s="52">
        <f>'4b. Optional Outcomes'!$Y$18</f>
        <v>0</v>
      </c>
      <c r="I171" s="52">
        <f>'4b. Optional Outcomes'!$Y$18</f>
        <v>0</v>
      </c>
      <c r="J171" s="52">
        <f>'4b. Optional Outcomes'!$Y$18</f>
        <v>0</v>
      </c>
      <c r="K171" s="52">
        <f>'4b. Optional Outcomes'!$Y$18</f>
        <v>0</v>
      </c>
      <c r="L171" s="52">
        <f>'4b. Optional Outcomes'!$Y$18</f>
        <v>0</v>
      </c>
    </row>
    <row r="172" spans="1:12" s="53" customFormat="1" x14ac:dyDescent="0.35">
      <c r="B172" s="57"/>
      <c r="C172" s="57"/>
      <c r="D172" s="57"/>
      <c r="E172" s="57"/>
      <c r="F172" s="57"/>
      <c r="G172" s="57"/>
      <c r="H172" s="57"/>
      <c r="I172" s="57"/>
      <c r="J172" s="57"/>
      <c r="K172" s="57"/>
      <c r="L172" s="57"/>
    </row>
    <row r="173" spans="1:12" s="53" customFormat="1" ht="31" x14ac:dyDescent="0.35">
      <c r="A173" s="53" t="s">
        <v>202</v>
      </c>
      <c r="B173" s="57"/>
      <c r="C173" s="57"/>
      <c r="D173" s="57"/>
      <c r="E173" s="57"/>
      <c r="F173" s="57"/>
      <c r="G173" s="57"/>
      <c r="H173" s="57"/>
      <c r="I173" s="57"/>
      <c r="J173" s="57"/>
      <c r="K173" s="57"/>
      <c r="L173" s="57"/>
    </row>
    <row r="174" spans="1:12" s="53" customFormat="1" x14ac:dyDescent="0.35">
      <c r="B174" s="52"/>
      <c r="C174" s="58" t="s">
        <v>168</v>
      </c>
      <c r="D174" s="58" t="s">
        <v>169</v>
      </c>
      <c r="E174" s="58" t="s">
        <v>170</v>
      </c>
      <c r="F174" s="58" t="s">
        <v>171</v>
      </c>
      <c r="G174" s="58" t="s">
        <v>172</v>
      </c>
      <c r="H174" s="58" t="s">
        <v>173</v>
      </c>
      <c r="I174" s="58" t="s">
        <v>174</v>
      </c>
      <c r="J174" s="58" t="s">
        <v>175</v>
      </c>
      <c r="K174" s="58" t="s">
        <v>176</v>
      </c>
      <c r="L174" s="52" t="s">
        <v>36</v>
      </c>
    </row>
    <row r="175" spans="1:12" s="53" customFormat="1" x14ac:dyDescent="0.35">
      <c r="B175" s="52" t="s">
        <v>62</v>
      </c>
      <c r="C175" s="52">
        <f>'4b. Optional Outcomes'!P27</f>
        <v>0</v>
      </c>
      <c r="D175" s="52">
        <f>'4b. Optional Outcomes'!Q27</f>
        <v>0</v>
      </c>
      <c r="E175" s="52">
        <f>'4b. Optional Outcomes'!R27</f>
        <v>0</v>
      </c>
      <c r="F175" s="52">
        <f>'4b. Optional Outcomes'!S27</f>
        <v>0</v>
      </c>
      <c r="G175" s="52">
        <f>'4b. Optional Outcomes'!T27</f>
        <v>0</v>
      </c>
      <c r="H175" s="52">
        <f>'4b. Optional Outcomes'!U27</f>
        <v>0</v>
      </c>
      <c r="I175" s="52">
        <f>'4b. Optional Outcomes'!V27</f>
        <v>0</v>
      </c>
      <c r="J175" s="52">
        <f>'4b. Optional Outcomes'!W27</f>
        <v>0</v>
      </c>
      <c r="K175" s="52">
        <f>'4b. Optional Outcomes'!X27</f>
        <v>0</v>
      </c>
      <c r="L175" s="52">
        <f>'4b. Optional Outcomes'!Y27</f>
        <v>0</v>
      </c>
    </row>
    <row r="176" spans="1:12" s="53" customFormat="1" x14ac:dyDescent="0.35">
      <c r="B176" s="52" t="s">
        <v>36</v>
      </c>
      <c r="C176" s="52">
        <f>'4b. Optional Outcomes'!$Y$27</f>
        <v>0</v>
      </c>
      <c r="D176" s="52">
        <f>'4b. Optional Outcomes'!$Y$27</f>
        <v>0</v>
      </c>
      <c r="E176" s="52">
        <f>'4b. Optional Outcomes'!$Y$27</f>
        <v>0</v>
      </c>
      <c r="F176" s="52">
        <f>'4b. Optional Outcomes'!$Y$27</f>
        <v>0</v>
      </c>
      <c r="G176" s="52">
        <f>'4b. Optional Outcomes'!$Y$27</f>
        <v>0</v>
      </c>
      <c r="H176" s="52">
        <f>'4b. Optional Outcomes'!$Y$27</f>
        <v>0</v>
      </c>
      <c r="I176" s="52">
        <f>'4b. Optional Outcomes'!$Y$27</f>
        <v>0</v>
      </c>
      <c r="J176" s="52">
        <f>'4b. Optional Outcomes'!$Y$27</f>
        <v>0</v>
      </c>
      <c r="K176" s="52">
        <f>'4b. Optional Outcomes'!$Y$27</f>
        <v>0</v>
      </c>
      <c r="L176" s="52">
        <f>'4b. Optional Outcomes'!$Y$27</f>
        <v>0</v>
      </c>
    </row>
    <row r="177" spans="1:12" s="53" customFormat="1" x14ac:dyDescent="0.35">
      <c r="B177" s="57"/>
      <c r="C177" s="57"/>
      <c r="D177" s="57"/>
      <c r="E177" s="57"/>
      <c r="F177" s="57"/>
      <c r="G177" s="57"/>
      <c r="H177" s="57"/>
      <c r="I177" s="57"/>
      <c r="J177" s="57"/>
      <c r="K177" s="57"/>
      <c r="L177" s="57"/>
    </row>
    <row r="178" spans="1:12" s="53" customFormat="1" ht="31" x14ac:dyDescent="0.35">
      <c r="A178" s="53" t="s">
        <v>203</v>
      </c>
      <c r="B178" s="57"/>
      <c r="C178" s="57"/>
      <c r="D178" s="57"/>
      <c r="E178" s="57"/>
      <c r="F178" s="57"/>
      <c r="G178" s="57"/>
      <c r="H178" s="57"/>
      <c r="I178" s="57"/>
      <c r="J178" s="57"/>
      <c r="K178" s="57"/>
      <c r="L178" s="57"/>
    </row>
    <row r="179" spans="1:12" s="53" customFormat="1" x14ac:dyDescent="0.35">
      <c r="B179" s="52"/>
      <c r="C179" s="58" t="s">
        <v>168</v>
      </c>
      <c r="D179" s="58" t="s">
        <v>169</v>
      </c>
      <c r="E179" s="58" t="s">
        <v>170</v>
      </c>
      <c r="F179" s="58" t="s">
        <v>171</v>
      </c>
      <c r="G179" s="58" t="s">
        <v>172</v>
      </c>
      <c r="H179" s="58" t="s">
        <v>173</v>
      </c>
      <c r="I179" s="58" t="s">
        <v>174</v>
      </c>
      <c r="J179" s="58" t="s">
        <v>175</v>
      </c>
      <c r="K179" s="58" t="s">
        <v>176</v>
      </c>
      <c r="L179" s="52" t="s">
        <v>36</v>
      </c>
    </row>
    <row r="180" spans="1:12" s="53" customFormat="1" x14ac:dyDescent="0.35">
      <c r="B180" s="52" t="s">
        <v>62</v>
      </c>
      <c r="C180" s="52">
        <f>'4b. Optional Outcomes'!P36</f>
        <v>0</v>
      </c>
      <c r="D180" s="52">
        <f>'4b. Optional Outcomes'!Q36</f>
        <v>0</v>
      </c>
      <c r="E180" s="52">
        <f>'4b. Optional Outcomes'!R36</f>
        <v>0</v>
      </c>
      <c r="F180" s="52">
        <f>'4b. Optional Outcomes'!S36</f>
        <v>0</v>
      </c>
      <c r="G180" s="52">
        <f>'4b. Optional Outcomes'!T36</f>
        <v>0</v>
      </c>
      <c r="H180" s="52">
        <f>'4b. Optional Outcomes'!U36</f>
        <v>0</v>
      </c>
      <c r="I180" s="52">
        <f>'4b. Optional Outcomes'!V36</f>
        <v>0</v>
      </c>
      <c r="J180" s="52">
        <f>'4b. Optional Outcomes'!W36</f>
        <v>0</v>
      </c>
      <c r="K180" s="52">
        <f>'4b. Optional Outcomes'!X36</f>
        <v>0</v>
      </c>
      <c r="L180" s="52">
        <f>'4b. Optional Outcomes'!Y36</f>
        <v>0</v>
      </c>
    </row>
    <row r="181" spans="1:12" s="53" customFormat="1" x14ac:dyDescent="0.35">
      <c r="B181" s="52" t="s">
        <v>36</v>
      </c>
      <c r="C181" s="52">
        <f>'4b. Optional Outcomes'!$Y$36</f>
        <v>0</v>
      </c>
      <c r="D181" s="52">
        <f>'4b. Optional Outcomes'!$Y$36</f>
        <v>0</v>
      </c>
      <c r="E181" s="52">
        <f>'4b. Optional Outcomes'!$Y$36</f>
        <v>0</v>
      </c>
      <c r="F181" s="52">
        <f>'4b. Optional Outcomes'!$Y$36</f>
        <v>0</v>
      </c>
      <c r="G181" s="52">
        <f>'4b. Optional Outcomes'!$Y$36</f>
        <v>0</v>
      </c>
      <c r="H181" s="52">
        <f>'4b. Optional Outcomes'!$Y$36</f>
        <v>0</v>
      </c>
      <c r="I181" s="52">
        <f>'4b. Optional Outcomes'!$Y$36</f>
        <v>0</v>
      </c>
      <c r="J181" s="52">
        <f>'4b. Optional Outcomes'!$Y$36</f>
        <v>0</v>
      </c>
      <c r="K181" s="52">
        <f>'4b. Optional Outcomes'!$Y$36</f>
        <v>0</v>
      </c>
      <c r="L181" s="52">
        <f>'4b. Optional Outcomes'!$Y$36</f>
        <v>0</v>
      </c>
    </row>
    <row r="182" spans="1:12" s="53" customFormat="1" x14ac:dyDescent="0.35">
      <c r="B182" s="57"/>
      <c r="C182" s="57"/>
      <c r="D182" s="57"/>
      <c r="E182" s="57"/>
      <c r="F182" s="57"/>
      <c r="G182" s="57"/>
      <c r="H182" s="57"/>
      <c r="I182" s="57"/>
      <c r="J182" s="57"/>
      <c r="K182" s="57"/>
      <c r="L182" s="57"/>
    </row>
    <row r="183" spans="1:12" s="53" customFormat="1" ht="31" x14ac:dyDescent="0.35">
      <c r="A183" s="53" t="s">
        <v>204</v>
      </c>
      <c r="B183" s="57"/>
      <c r="C183" s="57"/>
      <c r="D183" s="57"/>
      <c r="E183" s="57"/>
      <c r="F183" s="57"/>
      <c r="G183" s="57"/>
      <c r="H183" s="57"/>
      <c r="I183" s="57"/>
      <c r="J183" s="57"/>
      <c r="K183" s="57"/>
      <c r="L183" s="57"/>
    </row>
    <row r="184" spans="1:12" s="53" customFormat="1" x14ac:dyDescent="0.35">
      <c r="B184" s="52"/>
      <c r="C184" s="58" t="s">
        <v>168</v>
      </c>
      <c r="D184" s="58" t="s">
        <v>169</v>
      </c>
      <c r="E184" s="58" t="s">
        <v>170</v>
      </c>
      <c r="F184" s="58" t="s">
        <v>171</v>
      </c>
      <c r="G184" s="58" t="s">
        <v>172</v>
      </c>
      <c r="H184" s="58" t="s">
        <v>173</v>
      </c>
      <c r="I184" s="58" t="s">
        <v>174</v>
      </c>
      <c r="J184" s="58" t="s">
        <v>175</v>
      </c>
      <c r="K184" s="58" t="s">
        <v>176</v>
      </c>
      <c r="L184" s="52" t="s">
        <v>36</v>
      </c>
    </row>
    <row r="185" spans="1:12" s="53" customFormat="1" x14ac:dyDescent="0.35">
      <c r="B185" s="52" t="s">
        <v>62</v>
      </c>
      <c r="C185" s="52">
        <f>'4b. Optional Outcomes'!P45</f>
        <v>0</v>
      </c>
      <c r="D185" s="52">
        <f>'4b. Optional Outcomes'!Q45</f>
        <v>0</v>
      </c>
      <c r="E185" s="52">
        <f>'4b. Optional Outcomes'!R45</f>
        <v>0</v>
      </c>
      <c r="F185" s="52">
        <f>'4b. Optional Outcomes'!S45</f>
        <v>0</v>
      </c>
      <c r="G185" s="52">
        <f>'4b. Optional Outcomes'!T45</f>
        <v>0</v>
      </c>
      <c r="H185" s="52">
        <f>'4b. Optional Outcomes'!U45</f>
        <v>0</v>
      </c>
      <c r="I185" s="52">
        <f>'4b. Optional Outcomes'!V45</f>
        <v>0</v>
      </c>
      <c r="J185" s="52">
        <f>'4b. Optional Outcomes'!W45</f>
        <v>0</v>
      </c>
      <c r="K185" s="52">
        <f>'4b. Optional Outcomes'!X45</f>
        <v>0</v>
      </c>
      <c r="L185" s="52">
        <f>'4b. Optional Outcomes'!Y45</f>
        <v>0</v>
      </c>
    </row>
    <row r="186" spans="1:12" s="53" customFormat="1" x14ac:dyDescent="0.35">
      <c r="B186" s="52" t="s">
        <v>36</v>
      </c>
      <c r="C186" s="52">
        <f>'4b. Optional Outcomes'!$Y$45</f>
        <v>0</v>
      </c>
      <c r="D186" s="52">
        <f>'4b. Optional Outcomes'!$Y$45</f>
        <v>0</v>
      </c>
      <c r="E186" s="52">
        <f>'4b. Optional Outcomes'!$Y$45</f>
        <v>0</v>
      </c>
      <c r="F186" s="52">
        <f>'4b. Optional Outcomes'!$Y$45</f>
        <v>0</v>
      </c>
      <c r="G186" s="52">
        <f>'4b. Optional Outcomes'!$Y$45</f>
        <v>0</v>
      </c>
      <c r="H186" s="52">
        <f>'4b. Optional Outcomes'!$Y$45</f>
        <v>0</v>
      </c>
      <c r="I186" s="52">
        <f>'4b. Optional Outcomes'!$Y$45</f>
        <v>0</v>
      </c>
      <c r="J186" s="52">
        <f>'4b. Optional Outcomes'!$Y$45</f>
        <v>0</v>
      </c>
      <c r="K186" s="52">
        <f>'4b. Optional Outcomes'!$Y$45</f>
        <v>0</v>
      </c>
      <c r="L186" s="52">
        <f>'4b. Optional Outcomes'!$Y$45</f>
        <v>0</v>
      </c>
    </row>
    <row r="187" spans="1:12" s="53" customFormat="1" x14ac:dyDescent="0.35">
      <c r="B187" s="57"/>
      <c r="C187" s="57"/>
      <c r="D187" s="57"/>
      <c r="E187" s="57"/>
      <c r="F187" s="57"/>
      <c r="G187" s="57"/>
      <c r="H187" s="57"/>
      <c r="I187" s="57"/>
      <c r="J187" s="57"/>
      <c r="K187" s="57"/>
      <c r="L187" s="57"/>
    </row>
    <row r="188" spans="1:12" s="53" customFormat="1" ht="31" x14ac:dyDescent="0.35">
      <c r="A188" s="53" t="s">
        <v>205</v>
      </c>
      <c r="B188" s="57"/>
      <c r="C188" s="57"/>
      <c r="D188" s="57"/>
      <c r="E188" s="57"/>
      <c r="F188" s="57"/>
      <c r="G188" s="57"/>
      <c r="H188" s="57"/>
      <c r="I188" s="57"/>
      <c r="J188" s="57"/>
      <c r="K188" s="57"/>
      <c r="L188" s="57"/>
    </row>
    <row r="189" spans="1:12" s="53" customFormat="1" x14ac:dyDescent="0.35">
      <c r="B189" s="52"/>
      <c r="C189" s="58" t="s">
        <v>168</v>
      </c>
      <c r="D189" s="58" t="s">
        <v>169</v>
      </c>
      <c r="E189" s="58" t="s">
        <v>170</v>
      </c>
      <c r="F189" s="58" t="s">
        <v>171</v>
      </c>
      <c r="G189" s="58" t="s">
        <v>172</v>
      </c>
      <c r="H189" s="58" t="s">
        <v>173</v>
      </c>
      <c r="I189" s="58" t="s">
        <v>174</v>
      </c>
      <c r="J189" s="58" t="s">
        <v>175</v>
      </c>
      <c r="K189" s="58" t="s">
        <v>176</v>
      </c>
      <c r="L189" s="52" t="s">
        <v>36</v>
      </c>
    </row>
    <row r="190" spans="1:12" s="53" customFormat="1" x14ac:dyDescent="0.35">
      <c r="B190" s="52" t="s">
        <v>62</v>
      </c>
      <c r="C190" s="52">
        <f>'4b. Optional Outcomes'!P54</f>
        <v>0</v>
      </c>
      <c r="D190" s="52">
        <f>'4b. Optional Outcomes'!Q54</f>
        <v>0</v>
      </c>
      <c r="E190" s="52">
        <f>'4b. Optional Outcomes'!R54</f>
        <v>0</v>
      </c>
      <c r="F190" s="52">
        <f>'4b. Optional Outcomes'!S54</f>
        <v>0</v>
      </c>
      <c r="G190" s="52">
        <f>'4b. Optional Outcomes'!T54</f>
        <v>0</v>
      </c>
      <c r="H190" s="52">
        <f>'4b. Optional Outcomes'!U54</f>
        <v>0</v>
      </c>
      <c r="I190" s="52">
        <f>'4b. Optional Outcomes'!V54</f>
        <v>0</v>
      </c>
      <c r="J190" s="52">
        <f>'4b. Optional Outcomes'!W54</f>
        <v>0</v>
      </c>
      <c r="K190" s="52">
        <f>'4b. Optional Outcomes'!X54</f>
        <v>0</v>
      </c>
      <c r="L190" s="52">
        <f>'4b. Optional Outcomes'!Y54</f>
        <v>0</v>
      </c>
    </row>
    <row r="191" spans="1:12" s="53" customFormat="1" x14ac:dyDescent="0.35">
      <c r="B191" s="52" t="s">
        <v>36</v>
      </c>
      <c r="C191" s="52">
        <f>'4b. Optional Outcomes'!$Y$54</f>
        <v>0</v>
      </c>
      <c r="D191" s="52">
        <f>'4b. Optional Outcomes'!$Y$54</f>
        <v>0</v>
      </c>
      <c r="E191" s="52">
        <f>'4b. Optional Outcomes'!$Y$54</f>
        <v>0</v>
      </c>
      <c r="F191" s="52">
        <f>'4b. Optional Outcomes'!$Y$54</f>
        <v>0</v>
      </c>
      <c r="G191" s="52">
        <f>'4b. Optional Outcomes'!$Y$54</f>
        <v>0</v>
      </c>
      <c r="H191" s="52">
        <f>'4b. Optional Outcomes'!$Y$54</f>
        <v>0</v>
      </c>
      <c r="I191" s="52">
        <f>'4b. Optional Outcomes'!$Y$54</f>
        <v>0</v>
      </c>
      <c r="J191" s="52">
        <f>'4b. Optional Outcomes'!$Y$54</f>
        <v>0</v>
      </c>
      <c r="K191" s="52">
        <f>'4b. Optional Outcomes'!$Y$54</f>
        <v>0</v>
      </c>
      <c r="L191" s="52">
        <f>'4b. Optional Outcomes'!$Y$54</f>
        <v>0</v>
      </c>
    </row>
    <row r="192" spans="1:12" s="53" customFormat="1" x14ac:dyDescent="0.35"/>
  </sheetData>
  <sheetProtection algorithmName="SHA-256" hashValue="ROgH5tGdV8YaNSTafr92cFZPGmeGEX0kxgeSnKP42A8=" saltValue="AD3DoEPovibEdjQeV80Yww==" spinCount="100000" sheet="1" selectLockedCells="1"/>
  <mergeCells count="18">
    <mergeCell ref="A43:B43"/>
    <mergeCell ref="A47:B47"/>
    <mergeCell ref="A55:B55"/>
    <mergeCell ref="A2:C2"/>
    <mergeCell ref="A27:B27"/>
    <mergeCell ref="A31:B31"/>
    <mergeCell ref="A36:B36"/>
    <mergeCell ref="A40:B40"/>
    <mergeCell ref="A24:C24"/>
    <mergeCell ref="A52:C52"/>
    <mergeCell ref="A60:B60"/>
    <mergeCell ref="A62:B62"/>
    <mergeCell ref="A64:B64"/>
    <mergeCell ref="A66:B66"/>
    <mergeCell ref="G53:H53"/>
    <mergeCell ref="D53:D54"/>
    <mergeCell ref="E53:E54"/>
    <mergeCell ref="F53:F54"/>
  </mergeCells>
  <phoneticPr fontId="16" type="noConversion"/>
  <pageMargins left="0.7" right="0.7" top="0.75" bottom="0.75" header="0.3" footer="0.3"/>
  <pageSetup orientation="portrait" r:id="rId1"/>
  <ignoredErrors>
    <ignoredError sqref="F28 H2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1. Section 1</vt:lpstr>
      <vt:lpstr>2. Section 2</vt:lpstr>
      <vt:lpstr>3. Section 3</vt:lpstr>
      <vt:lpstr>4a. Section 4</vt:lpstr>
      <vt:lpstr>4b. Optional Outcomes</vt:lpstr>
      <vt:lpstr>5. Summary</vt:lpstr>
      <vt:lpstr>6. Sign-Off</vt:lpstr>
      <vt:lpstr>Worksheet - Tables</vt:lpstr>
      <vt:lpstr>Worksheet - Reference</vt:lpstr>
      <vt:lpstr>Worksheet - Drop Downs</vt:lpstr>
    </vt:vector>
  </TitlesOfParts>
  <Company>GoC / GdC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Haertel, Ariel H [NC]</dc:creator>
  <cp:lastModifiedBy>Greg Bishop</cp:lastModifiedBy>
  <cp:lastPrinted>2021-03-08T13:26:40Z</cp:lastPrinted>
  <dcterms:created xsi:type="dcterms:W3CDTF">2020-02-13T15:35:21Z</dcterms:created>
  <dcterms:modified xsi:type="dcterms:W3CDTF">2022-12-02T12:16:11Z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dacc104-dfa0-47ae-bf90-8b8a399431b6_Enabled">
    <vt:lpwstr>true</vt:lpwstr>
  </property>
  <property fmtid="{D5CDD505-2E9C-101B-9397-08002B2CF9AE}" pid="3" name="MSIP_Label_9dacc104-dfa0-47ae-bf90-8b8a399431b6_SetDate">
    <vt:lpwstr>2022-05-12T14:08:16Z</vt:lpwstr>
  </property>
  <property fmtid="{D5CDD505-2E9C-101B-9397-08002B2CF9AE}" pid="4" name="MSIP_Label_9dacc104-dfa0-47ae-bf90-8b8a399431b6_Method">
    <vt:lpwstr>Standard</vt:lpwstr>
  </property>
  <property fmtid="{D5CDD505-2E9C-101B-9397-08002B2CF9AE}" pid="5" name="MSIP_Label_9dacc104-dfa0-47ae-bf90-8b8a399431b6_Name">
    <vt:lpwstr>Unclassified</vt:lpwstr>
  </property>
  <property fmtid="{D5CDD505-2E9C-101B-9397-08002B2CF9AE}" pid="6" name="MSIP_Label_9dacc104-dfa0-47ae-bf90-8b8a399431b6_SiteId">
    <vt:lpwstr>38430cd6-eda5-46f2-886a-f2a305fd49bc</vt:lpwstr>
  </property>
  <property fmtid="{D5CDD505-2E9C-101B-9397-08002B2CF9AE}" pid="7" name="MSIP_Label_9dacc104-dfa0-47ae-bf90-8b8a399431b6_ActionId">
    <vt:lpwstr>3d6242d9-1a04-440b-a7cd-c0082ad87ce6</vt:lpwstr>
  </property>
  <property fmtid="{D5CDD505-2E9C-101B-9397-08002B2CF9AE}" pid="8" name="MSIP_Label_9dacc104-dfa0-47ae-bf90-8b8a399431b6_ContentBits">
    <vt:lpwstr>0</vt:lpwstr>
  </property>
</Properties>
</file>